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6975"/>
  </bookViews>
  <sheets>
    <sheet name="Score-Based Grading" sheetId="1" r:id="rId1"/>
    <sheet name="Scoring" sheetId="2" r:id="rId2"/>
    <sheet name="Grading" sheetId="3" r:id="rId3"/>
    <sheet name="Student Strategy" sheetId="4" r:id="rId4"/>
  </sheets>
  <calcPr calcId="125725"/>
</workbook>
</file>

<file path=xl/calcChain.xml><?xml version="1.0" encoding="utf-8"?>
<calcChain xmlns="http://schemas.openxmlformats.org/spreadsheetml/2006/main">
  <c r="B27" i="1"/>
  <c r="B25"/>
  <c r="N19"/>
  <c r="G19"/>
  <c r="B26"/>
  <c r="H6" i="4" l="1"/>
  <c r="H2"/>
  <c r="H36" i="2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8"/>
  <c r="G28"/>
  <c r="F28"/>
  <c r="E28"/>
  <c r="D28"/>
  <c r="C28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G7"/>
  <c r="F7"/>
  <c r="E7"/>
  <c r="D7"/>
  <c r="C7"/>
  <c r="H6"/>
  <c r="G6"/>
  <c r="F6"/>
  <c r="E6"/>
  <c r="D6"/>
  <c r="C6"/>
  <c r="H5"/>
  <c r="G5"/>
  <c r="F5"/>
  <c r="E5"/>
  <c r="D5"/>
  <c r="C5"/>
  <c r="B5"/>
  <c r="H4"/>
  <c r="G4"/>
  <c r="F4"/>
  <c r="E4"/>
  <c r="D4"/>
  <c r="C4"/>
  <c r="B4"/>
  <c r="H3"/>
  <c r="G3"/>
  <c r="F3"/>
  <c r="E3"/>
  <c r="D3"/>
  <c r="C3"/>
  <c r="B3"/>
  <c r="H2"/>
  <c r="G2"/>
  <c r="F2"/>
  <c r="E2"/>
  <c r="D2"/>
  <c r="C2"/>
  <c r="B2"/>
  <c r="H1"/>
  <c r="G1"/>
  <c r="F1"/>
  <c r="E1"/>
  <c r="D1"/>
  <c r="C1"/>
  <c r="B1"/>
  <c r="J1"/>
  <c r="A1"/>
  <c r="A11"/>
  <c r="A12" s="1"/>
  <c r="A13" s="1"/>
  <c r="A14" s="1"/>
  <c r="A15" s="1"/>
  <c r="A29"/>
  <c r="A30" s="1"/>
  <c r="A31" s="1"/>
  <c r="A32" s="1"/>
  <c r="A23"/>
  <c r="A24" s="1"/>
  <c r="A4"/>
  <c r="A5" s="1"/>
  <c r="H4" i="4"/>
  <c r="G2"/>
  <c r="G3"/>
  <c r="G4"/>
  <c r="G5"/>
  <c r="G6"/>
  <c r="G7"/>
  <c r="G8"/>
  <c r="B36" i="2"/>
  <c r="E19" i="1"/>
  <c r="B21" s="1"/>
  <c r="D16" i="2"/>
  <c r="K8" i="4"/>
  <c r="J8"/>
  <c r="E8"/>
  <c r="B8"/>
  <c r="A8"/>
  <c r="K7"/>
  <c r="J7"/>
  <c r="H7"/>
  <c r="E7"/>
  <c r="B7"/>
  <c r="A7"/>
  <c r="K6"/>
  <c r="J6"/>
  <c r="E6"/>
  <c r="B6"/>
  <c r="A6"/>
  <c r="K5"/>
  <c r="J5"/>
  <c r="E5"/>
  <c r="B5"/>
  <c r="A5"/>
  <c r="K4"/>
  <c r="J4"/>
  <c r="E4"/>
  <c r="B4"/>
  <c r="A4"/>
  <c r="K3"/>
  <c r="J3"/>
  <c r="E3"/>
  <c r="B3"/>
  <c r="A3"/>
  <c r="K2"/>
  <c r="J2"/>
  <c r="E2"/>
  <c r="B2"/>
  <c r="A2"/>
  <c r="M1"/>
  <c r="L1"/>
  <c r="K1"/>
  <c r="J1"/>
  <c r="I1"/>
  <c r="H1"/>
  <c r="G1"/>
  <c r="F1"/>
  <c r="E1"/>
  <c r="D1"/>
  <c r="C1"/>
  <c r="B1"/>
  <c r="A1"/>
  <c r="D5" i="3"/>
  <c r="C5"/>
  <c r="A5"/>
  <c r="D4"/>
  <c r="C4"/>
  <c r="A4"/>
  <c r="D3"/>
  <c r="C3"/>
  <c r="A3"/>
  <c r="D2"/>
  <c r="C2"/>
  <c r="B2"/>
  <c r="A2"/>
  <c r="D1"/>
  <c r="C1"/>
  <c r="B1"/>
  <c r="A1"/>
  <c r="B5"/>
  <c r="B4"/>
  <c r="B3"/>
  <c r="B25" i="2"/>
  <c r="B6"/>
  <c r="L19" i="1"/>
  <c r="I21" s="1"/>
  <c r="F35" i="2"/>
  <c r="D35"/>
  <c r="B33" l="1"/>
  <c r="F4" i="4"/>
  <c r="F7"/>
  <c r="F3"/>
  <c r="F6"/>
  <c r="F2"/>
  <c r="I5"/>
  <c r="I8"/>
  <c r="I4"/>
  <c r="I6"/>
  <c r="I2"/>
  <c r="I7"/>
  <c r="I3"/>
  <c r="F5"/>
  <c r="H16" i="2"/>
  <c r="H5" i="4"/>
  <c r="H3"/>
  <c r="H8"/>
  <c r="H35" i="2"/>
  <c r="L11" s="1"/>
  <c r="M11" s="1"/>
  <c r="D7" i="4"/>
  <c r="B17" i="2"/>
  <c r="B27"/>
  <c r="B31"/>
  <c r="B32"/>
  <c r="B29"/>
  <c r="B28"/>
  <c r="B26"/>
  <c r="B30"/>
  <c r="F16"/>
  <c r="F8" i="4"/>
  <c r="B18" i="2"/>
  <c r="B37"/>
  <c r="B34"/>
  <c r="C5" i="4"/>
  <c r="C7"/>
  <c r="C8"/>
  <c r="C4"/>
  <c r="C2"/>
  <c r="C3"/>
  <c r="C6"/>
  <c r="N11" i="2" l="1"/>
  <c r="L6"/>
  <c r="M6" s="1"/>
  <c r="O11"/>
  <c r="L13"/>
  <c r="O13" s="1"/>
  <c r="L9"/>
  <c r="O9" s="1"/>
  <c r="B7"/>
  <c r="D5" i="4"/>
  <c r="D6"/>
  <c r="D2"/>
  <c r="D8"/>
  <c r="D3"/>
  <c r="D4"/>
  <c r="M13" i="2" l="1"/>
  <c r="N13"/>
  <c r="O6"/>
  <c r="N6"/>
  <c r="N9"/>
  <c r="M9"/>
  <c r="L16"/>
  <c r="B8"/>
  <c r="M7" i="4"/>
  <c r="L7"/>
  <c r="M3"/>
  <c r="L3"/>
  <c r="M6"/>
  <c r="L6"/>
  <c r="M5"/>
  <c r="L5"/>
  <c r="M4"/>
  <c r="L4"/>
  <c r="M8"/>
  <c r="L8"/>
  <c r="M2"/>
  <c r="L2"/>
  <c r="B9" i="2" l="1"/>
  <c r="B10" l="1"/>
  <c r="B11" l="1"/>
  <c r="B12" l="1"/>
  <c r="B13" l="1"/>
  <c r="B15" l="1"/>
  <c r="B14"/>
</calcChain>
</file>

<file path=xl/sharedStrings.xml><?xml version="1.0" encoding="utf-8"?>
<sst xmlns="http://schemas.openxmlformats.org/spreadsheetml/2006/main" count="89" uniqueCount="57">
  <si>
    <t>Assignment</t>
  </si>
  <si>
    <t>Tournament</t>
  </si>
  <si>
    <t>Tag!</t>
  </si>
  <si>
    <t>CTF!</t>
  </si>
  <si>
    <t>SUM</t>
  </si>
  <si>
    <t>Extra points not necessary to pass</t>
  </si>
  <si>
    <t>Total days</t>
  </si>
  <si>
    <t>Hide &amp; Seek</t>
  </si>
  <si>
    <t>1v1 Deathmatch</t>
  </si>
  <si>
    <t>PogamutCup 2013</t>
  </si>
  <si>
    <t>40, 30, 20</t>
  </si>
  <si>
    <t>FAILED</t>
  </si>
  <si>
    <t>Tournament Scoring (percentil-scoring)</t>
  </si>
  <si>
    <t>(90%; 80%]</t>
  </si>
  <si>
    <t>(80%; 70%]</t>
  </si>
  <si>
    <t xml:space="preserve">1st … [100%] </t>
  </si>
  <si>
    <t>Topic</t>
  </si>
  <si>
    <t>MIN (incl.)</t>
  </si>
  <si>
    <t>MAX (excl.)</t>
  </si>
  <si>
    <t>infinity</t>
  </si>
  <si>
    <t>Grading</t>
  </si>
  <si>
    <t>(70%; 60%~50%]</t>
  </si>
  <si>
    <t>Practice Number</t>
  </si>
  <si>
    <t>5+6</t>
  </si>
  <si>
    <t>Max Practice Score</t>
  </si>
  <si>
    <t>Workshop Number</t>
  </si>
  <si>
    <t>Total workshops</t>
  </si>
  <si>
    <t>OpenGL 3.3 Tutorial 1</t>
  </si>
  <si>
    <t>Just not enough … this equals to FAILING THE WHOLE COURSE.</t>
  </si>
  <si>
    <t>Standard</t>
  </si>
  <si>
    <t>Bonus points</t>
  </si>
  <si>
    <t>OpenGL 3.3 Tutorial 2</t>
  </si>
  <si>
    <t>?</t>
  </si>
  <si>
    <t>Tuesdays [C.ODD]</t>
  </si>
  <si>
    <t>Tuesdays [C.EVEN]</t>
  </si>
  <si>
    <t>Scoring</t>
  </si>
  <si>
    <t>In-time bonus</t>
  </si>
  <si>
    <t>Bonus deadline</t>
  </si>
  <si>
    <t>You did great! You receive bonus points for the exam (10%).</t>
  </si>
  <si>
    <t>You excelled! You receive a lot of bonus points for the exam (25%).</t>
  </si>
  <si>
    <t>Bag-of-bonus points</t>
  </si>
  <si>
    <t>You've passed, you can take final exam (no bonus points).</t>
  </si>
  <si>
    <t>Sierpinsky Triangle</t>
  </si>
  <si>
    <t>Animated S. Triangle</t>
  </si>
  <si>
    <t>Cube Madness</t>
  </si>
  <si>
    <t>Standard Shading</t>
  </si>
  <si>
    <t>Camera Rotation</t>
  </si>
  <si>
    <t>OpenGL 3.3 Tutorial 3</t>
  </si>
  <si>
    <t>Light Adjustments</t>
  </si>
  <si>
    <t>Model Animation</t>
  </si>
  <si>
    <t>19.5.2015 (!!!)</t>
  </si>
  <si>
    <t>Textured Cube</t>
  </si>
  <si>
    <t>VBO Indexing</t>
  </si>
  <si>
    <t>13.4.2015 23:59</t>
  </si>
  <si>
    <t>OpenGL 3.3 Tutorial 4</t>
  </si>
  <si>
    <t>Normal Mapping</t>
  </si>
  <si>
    <t>Render To Texture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</si>
</sst>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C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indexed="64"/>
      </right>
      <top/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/>
      <top/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124">
    <xf numFmtId="0" fontId="0" fillId="0" borderId="0" xfId="0"/>
    <xf numFmtId="14" fontId="0" fillId="0" borderId="0" xfId="0" applyNumberFormat="1"/>
    <xf numFmtId="0" fontId="4" fillId="0" borderId="0" xfId="0" applyFont="1"/>
    <xf numFmtId="0" fontId="4" fillId="0" borderId="2" xfId="0" applyFont="1" applyBorder="1"/>
    <xf numFmtId="14" fontId="0" fillId="0" borderId="2" xfId="0" applyNumberFormat="1" applyBorder="1"/>
    <xf numFmtId="0" fontId="0" fillId="0" borderId="2" xfId="0" applyBorder="1"/>
    <xf numFmtId="0" fontId="2" fillId="2" borderId="0" xfId="1"/>
    <xf numFmtId="0" fontId="7" fillId="2" borderId="0" xfId="1" applyFont="1" applyBorder="1"/>
    <xf numFmtId="0" fontId="0" fillId="3" borderId="4" xfId="2" applyFont="1" applyBorder="1"/>
    <xf numFmtId="0" fontId="5" fillId="3" borderId="4" xfId="2" applyFont="1" applyBorder="1" applyAlignment="1">
      <alignment wrapText="1"/>
    </xf>
    <xf numFmtId="0" fontId="0" fillId="0" borderId="0" xfId="0" applyBorder="1"/>
    <xf numFmtId="0" fontId="4" fillId="0" borderId="5" xfId="0" applyFont="1" applyBorder="1"/>
    <xf numFmtId="0" fontId="4" fillId="0" borderId="5" xfId="0" applyNumberFormat="1" applyFont="1" applyBorder="1"/>
    <xf numFmtId="0" fontId="0" fillId="0" borderId="5" xfId="0" applyBorder="1"/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3" borderId="6" xfId="2" applyFont="1" applyBorder="1"/>
    <xf numFmtId="14" fontId="4" fillId="3" borderId="6" xfId="2" applyNumberFormat="1" applyFont="1" applyBorder="1"/>
    <xf numFmtId="14" fontId="3" fillId="0" borderId="0" xfId="0" applyNumberFormat="1" applyFont="1"/>
    <xf numFmtId="0" fontId="8" fillId="2" borderId="3" xfId="1" applyFont="1" applyBorder="1"/>
    <xf numFmtId="0" fontId="7" fillId="2" borderId="3" xfId="1" applyFont="1" applyBorder="1"/>
    <xf numFmtId="0" fontId="6" fillId="0" borderId="2" xfId="0" applyFont="1" applyBorder="1"/>
    <xf numFmtId="0" fontId="4" fillId="0" borderId="2" xfId="0" applyFont="1" applyBorder="1" applyAlignment="1">
      <alignment horizontal="right"/>
    </xf>
    <xf numFmtId="0" fontId="7" fillId="2" borderId="0" xfId="1" applyFont="1" applyBorder="1" applyAlignment="1"/>
    <xf numFmtId="0" fontId="7" fillId="2" borderId="0" xfId="1" applyFont="1"/>
    <xf numFmtId="0" fontId="7" fillId="2" borderId="3" xfId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4" fillId="3" borderId="6" xfId="2" applyFont="1" applyBorder="1" applyAlignment="1">
      <alignment horizontal="center"/>
    </xf>
    <xf numFmtId="0" fontId="0" fillId="3" borderId="4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9" fontId="5" fillId="3" borderId="4" xfId="2" applyNumberFormat="1" applyFont="1" applyBorder="1" applyAlignment="1">
      <alignment horizontal="center"/>
    </xf>
    <xf numFmtId="9" fontId="5" fillId="3" borderId="7" xfId="2" applyNumberFormat="1" applyFont="1" applyBorder="1" applyAlignment="1">
      <alignment horizontal="center" wrapText="1"/>
    </xf>
    <xf numFmtId="9" fontId="5" fillId="3" borderId="7" xfId="2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8" xfId="2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8" fillId="2" borderId="0" xfId="1" applyFont="1" applyBorder="1"/>
    <xf numFmtId="0" fontId="0" fillId="3" borderId="11" xfId="2" applyFont="1" applyBorder="1"/>
    <xf numFmtId="14" fontId="4" fillId="3" borderId="12" xfId="2" applyNumberFormat="1" applyFont="1" applyBorder="1"/>
    <xf numFmtId="0" fontId="0" fillId="0" borderId="13" xfId="0" applyBorder="1"/>
    <xf numFmtId="0" fontId="0" fillId="0" borderId="10" xfId="0" applyBorder="1"/>
    <xf numFmtId="0" fontId="4" fillId="3" borderId="15" xfId="2" applyFont="1" applyBorder="1"/>
    <xf numFmtId="0" fontId="4" fillId="0" borderId="16" xfId="0" applyFont="1" applyBorder="1"/>
    <xf numFmtId="0" fontId="4" fillId="3" borderId="17" xfId="2" applyFont="1" applyBorder="1"/>
    <xf numFmtId="0" fontId="7" fillId="2" borderId="13" xfId="1" applyFont="1" applyBorder="1" applyAlignment="1">
      <alignment wrapText="1"/>
    </xf>
    <xf numFmtId="0" fontId="0" fillId="3" borderId="18" xfId="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15" xfId="2" applyFont="1" applyBorder="1" applyAlignment="1">
      <alignment horizontal="center"/>
    </xf>
    <xf numFmtId="0" fontId="0" fillId="0" borderId="16" xfId="0" applyBorder="1"/>
    <xf numFmtId="0" fontId="4" fillId="0" borderId="2" xfId="0" applyNumberFormat="1" applyFont="1" applyBorder="1"/>
    <xf numFmtId="0" fontId="4" fillId="3" borderId="9" xfId="2" applyFont="1" applyBorder="1"/>
    <xf numFmtId="0" fontId="4" fillId="3" borderId="9" xfId="2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19" xfId="0" applyBorder="1"/>
    <xf numFmtId="14" fontId="0" fillId="0" borderId="19" xfId="0" applyNumberFormat="1" applyBorder="1"/>
    <xf numFmtId="0" fontId="4" fillId="3" borderId="24" xfId="2" applyFont="1" applyBorder="1"/>
    <xf numFmtId="0" fontId="2" fillId="2" borderId="13" xfId="1" applyBorder="1"/>
    <xf numFmtId="9" fontId="5" fillId="3" borderId="18" xfId="2" applyNumberFormat="1" applyFont="1" applyBorder="1" applyAlignment="1">
      <alignment horizontal="center"/>
    </xf>
    <xf numFmtId="0" fontId="0" fillId="3" borderId="25" xfId="2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1" xfId="2" applyFont="1" applyBorder="1" applyAlignment="1">
      <alignment wrapText="1"/>
    </xf>
    <xf numFmtId="0" fontId="0" fillId="3" borderId="4" xfId="2" applyFont="1" applyBorder="1" applyAlignment="1">
      <alignment wrapText="1"/>
    </xf>
    <xf numFmtId="0" fontId="9" fillId="0" borderId="0" xfId="0" applyFont="1"/>
    <xf numFmtId="0" fontId="0" fillId="0" borderId="3" xfId="0" applyBorder="1"/>
    <xf numFmtId="0" fontId="0" fillId="0" borderId="27" xfId="0" applyBorder="1"/>
    <xf numFmtId="0" fontId="8" fillId="2" borderId="26" xfId="1" applyFont="1" applyBorder="1"/>
    <xf numFmtId="0" fontId="7" fillId="2" borderId="26" xfId="1" applyFont="1" applyBorder="1"/>
    <xf numFmtId="0" fontId="10" fillId="0" borderId="3" xfId="0" applyFont="1" applyBorder="1"/>
    <xf numFmtId="0" fontId="4" fillId="0" borderId="3" xfId="0" applyFont="1" applyBorder="1" applyAlignment="1">
      <alignment horizontal="right"/>
    </xf>
    <xf numFmtId="0" fontId="0" fillId="0" borderId="2" xfId="0" applyBorder="1" applyAlignment="1">
      <alignment wrapText="1"/>
    </xf>
    <xf numFmtId="0" fontId="0" fillId="3" borderId="30" xfId="2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28" xfId="0" applyBorder="1" applyAlignment="1">
      <alignment horizontal="center"/>
    </xf>
    <xf numFmtId="0" fontId="4" fillId="3" borderId="31" xfId="2" applyFont="1" applyBorder="1" applyAlignment="1">
      <alignment horizontal="center"/>
    </xf>
    <xf numFmtId="0" fontId="0" fillId="0" borderId="32" xfId="0" applyBorder="1"/>
    <xf numFmtId="0" fontId="0" fillId="3" borderId="33" xfId="2" applyFont="1" applyBorder="1" applyAlignment="1">
      <alignment horizontal="center" wrapText="1"/>
    </xf>
    <xf numFmtId="0" fontId="4" fillId="3" borderId="34" xfId="2" applyFont="1" applyBorder="1" applyAlignment="1">
      <alignment horizontal="center"/>
    </xf>
    <xf numFmtId="0" fontId="0" fillId="3" borderId="35" xfId="2" applyFont="1" applyBorder="1" applyAlignment="1">
      <alignment horizontal="center" wrapText="1"/>
    </xf>
    <xf numFmtId="0" fontId="4" fillId="3" borderId="36" xfId="2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Border="1"/>
    <xf numFmtId="0" fontId="0" fillId="3" borderId="37" xfId="2" applyFont="1" applyBorder="1" applyAlignment="1">
      <alignment horizontal="center" wrapText="1"/>
    </xf>
    <xf numFmtId="0" fontId="4" fillId="3" borderId="38" xfId="2" applyFont="1" applyBorder="1" applyAlignment="1">
      <alignment horizontal="center"/>
    </xf>
    <xf numFmtId="0" fontId="0" fillId="0" borderId="40" xfId="0" applyBorder="1"/>
    <xf numFmtId="0" fontId="0" fillId="0" borderId="39" xfId="0" applyBorder="1"/>
    <xf numFmtId="0" fontId="4" fillId="3" borderId="42" xfId="2" applyFont="1" applyBorder="1"/>
    <xf numFmtId="0" fontId="4" fillId="0" borderId="43" xfId="0" applyFont="1" applyBorder="1"/>
    <xf numFmtId="0" fontId="4" fillId="0" borderId="3" xfId="0" applyFont="1" applyBorder="1"/>
    <xf numFmtId="0" fontId="8" fillId="2" borderId="45" xfId="1" applyFont="1" applyBorder="1" applyAlignment="1">
      <alignment horizontal="center" vertical="center" wrapText="1"/>
    </xf>
    <xf numFmtId="0" fontId="7" fillId="2" borderId="45" xfId="1" applyFont="1" applyBorder="1" applyAlignment="1">
      <alignment wrapText="1"/>
    </xf>
    <xf numFmtId="0" fontId="7" fillId="2" borderId="46" xfId="1" applyFont="1" applyBorder="1" applyAlignment="1">
      <alignment wrapText="1"/>
    </xf>
    <xf numFmtId="14" fontId="0" fillId="0" borderId="0" xfId="0" applyNumberFormat="1" applyBorder="1"/>
    <xf numFmtId="0" fontId="4" fillId="0" borderId="48" xfId="0" applyFont="1" applyBorder="1"/>
    <xf numFmtId="0" fontId="4" fillId="0" borderId="3" xfId="0" applyNumberFormat="1" applyFont="1" applyBorder="1"/>
    <xf numFmtId="0" fontId="0" fillId="0" borderId="49" xfId="0" applyBorder="1"/>
    <xf numFmtId="0" fontId="4" fillId="0" borderId="50" xfId="0" applyFont="1" applyBorder="1"/>
    <xf numFmtId="0" fontId="0" fillId="0" borderId="51" xfId="0" applyBorder="1"/>
    <xf numFmtId="22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40" xfId="0" applyBorder="1" applyAlignment="1">
      <alignment horizontal="center"/>
    </xf>
    <xf numFmtId="14" fontId="13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8" fillId="2" borderId="47" xfId="1" applyFont="1" applyBorder="1" applyAlignment="1">
      <alignment horizontal="center" vertical="center" wrapText="1"/>
    </xf>
    <xf numFmtId="0" fontId="8" fillId="2" borderId="14" xfId="1" applyFont="1" applyBorder="1" applyAlignment="1">
      <alignment horizontal="center" vertical="center" wrapText="1"/>
    </xf>
    <xf numFmtId="0" fontId="8" fillId="2" borderId="44" xfId="1" applyFont="1" applyBorder="1" applyAlignment="1">
      <alignment horizontal="center" vertical="center" wrapText="1"/>
    </xf>
    <xf numFmtId="0" fontId="8" fillId="2" borderId="41" xfId="1" applyFont="1" applyBorder="1" applyAlignment="1">
      <alignment horizontal="center" vertical="center" wrapText="1"/>
    </xf>
    <xf numFmtId="0" fontId="8" fillId="2" borderId="13" xfId="1" applyFont="1" applyBorder="1" applyAlignment="1">
      <alignment horizontal="center" vertical="center" wrapText="1"/>
    </xf>
    <xf numFmtId="0" fontId="8" fillId="2" borderId="22" xfId="1" applyFont="1" applyBorder="1" applyAlignment="1">
      <alignment horizontal="center" vertical="center" wrapText="1"/>
    </xf>
    <xf numFmtId="0" fontId="8" fillId="2" borderId="23" xfId="1" applyFont="1" applyBorder="1" applyAlignment="1">
      <alignment horizontal="center" vertical="center" wrapText="1"/>
    </xf>
  </cellXfs>
  <cellStyles count="3">
    <cellStyle name="normální" xfId="0" builtinId="0"/>
    <cellStyle name="Poznámka" xfId="2" builtinId="10"/>
    <cellStyle name="Správně" xfId="1" builtinId="26"/>
  </cellStyles>
  <dxfs count="0"/>
  <tableStyles count="0" defaultTableStyle="TableStyleMedium9" defaultPivotStyle="PivotStyleLight16"/>
  <colors>
    <mruColors>
      <color rgb="FFFFCC00"/>
      <color rgb="FF99FF99"/>
      <color rgb="FF00FF00"/>
      <color rgb="FFCCECFF"/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G33" sqref="G33"/>
    </sheetView>
  </sheetViews>
  <sheetFormatPr defaultRowHeight="15"/>
  <cols>
    <col min="1" max="1" width="19.42578125" customWidth="1"/>
    <col min="2" max="2" width="13" customWidth="1"/>
    <col min="3" max="3" width="20" customWidth="1"/>
    <col min="4" max="4" width="20.85546875" customWidth="1"/>
    <col min="5" max="5" width="7.7109375" customWidth="1"/>
    <col min="6" max="6" width="15.140625" customWidth="1"/>
    <col min="7" max="7" width="7.28515625" customWidth="1"/>
    <col min="8" max="8" width="17.28515625" customWidth="1"/>
    <col min="9" max="9" width="20" customWidth="1"/>
    <col min="10" max="10" width="20.5703125" customWidth="1"/>
    <col min="11" max="11" width="20.42578125" customWidth="1"/>
    <col min="12" max="12" width="7.85546875" customWidth="1"/>
    <col min="13" max="13" width="15.42578125" customWidth="1"/>
    <col min="14" max="14" width="7.5703125" customWidth="1"/>
    <col min="15" max="15" width="11.85546875" customWidth="1"/>
  </cols>
  <sheetData>
    <row r="1" spans="1:14" ht="37.5" customHeight="1">
      <c r="A1" s="119" t="s">
        <v>25</v>
      </c>
      <c r="B1" s="101" t="s">
        <v>33</v>
      </c>
      <c r="C1" s="102" t="s">
        <v>16</v>
      </c>
      <c r="D1" s="102" t="s">
        <v>0</v>
      </c>
      <c r="E1" s="102" t="s">
        <v>35</v>
      </c>
      <c r="F1" s="102" t="s">
        <v>37</v>
      </c>
      <c r="G1" s="103" t="s">
        <v>36</v>
      </c>
      <c r="H1" s="117" t="s">
        <v>25</v>
      </c>
      <c r="I1" s="101" t="s">
        <v>34</v>
      </c>
      <c r="J1" s="102" t="s">
        <v>16</v>
      </c>
      <c r="K1" s="102" t="s">
        <v>0</v>
      </c>
      <c r="L1" s="102" t="s">
        <v>35</v>
      </c>
      <c r="M1" s="102" t="s">
        <v>37</v>
      </c>
      <c r="N1" s="103" t="s">
        <v>36</v>
      </c>
    </row>
    <row r="2" spans="1:14" ht="19.5" customHeight="1" thickBot="1">
      <c r="A2" s="120"/>
      <c r="B2" s="70"/>
      <c r="C2" s="71"/>
      <c r="D2" s="9"/>
      <c r="E2" s="86"/>
      <c r="F2" s="86"/>
      <c r="G2" s="80"/>
      <c r="H2" s="118"/>
      <c r="I2" s="71"/>
      <c r="J2" s="71"/>
      <c r="K2" s="9"/>
      <c r="L2" s="86"/>
      <c r="M2" s="88"/>
      <c r="N2" s="94"/>
    </row>
    <row r="3" spans="1:14">
      <c r="A3" s="114">
        <v>1</v>
      </c>
      <c r="B3" s="104">
        <v>42059</v>
      </c>
      <c r="C3" s="10" t="s">
        <v>27</v>
      </c>
      <c r="D3" s="10" t="s">
        <v>42</v>
      </c>
      <c r="E3" s="69">
        <v>4</v>
      </c>
      <c r="F3" s="110">
        <v>42072.999305555553</v>
      </c>
      <c r="G3" s="81">
        <v>2</v>
      </c>
      <c r="H3" s="52">
        <v>1</v>
      </c>
      <c r="I3" s="104">
        <v>42066</v>
      </c>
      <c r="J3" s="10" t="s">
        <v>27</v>
      </c>
      <c r="K3" s="10" t="s">
        <v>42</v>
      </c>
      <c r="L3" s="69">
        <v>4</v>
      </c>
      <c r="M3" s="110">
        <v>42079.999305555553</v>
      </c>
      <c r="N3" s="81">
        <v>2</v>
      </c>
    </row>
    <row r="4" spans="1:14">
      <c r="A4" s="114"/>
      <c r="B4" s="104"/>
      <c r="C4" s="10"/>
      <c r="D4" s="10" t="s">
        <v>43</v>
      </c>
      <c r="E4" s="69">
        <v>5</v>
      </c>
      <c r="F4" s="110">
        <v>42072.999305555553</v>
      </c>
      <c r="G4" s="81">
        <v>2</v>
      </c>
      <c r="H4" s="52"/>
      <c r="I4" s="104"/>
      <c r="J4" s="10"/>
      <c r="K4" s="10" t="s">
        <v>43</v>
      </c>
      <c r="L4" s="69">
        <v>5</v>
      </c>
      <c r="M4" s="110">
        <v>42079.999305555553</v>
      </c>
      <c r="N4" s="81">
        <v>2</v>
      </c>
    </row>
    <row r="5" spans="1:14">
      <c r="A5" s="114"/>
      <c r="B5" s="104"/>
      <c r="C5" s="10"/>
      <c r="D5" s="10" t="s">
        <v>44</v>
      </c>
      <c r="E5" s="69">
        <v>6</v>
      </c>
      <c r="F5" s="110">
        <v>42072.999305555553</v>
      </c>
      <c r="G5" s="81">
        <v>2</v>
      </c>
      <c r="H5" s="52"/>
      <c r="I5" s="104"/>
      <c r="J5" s="10"/>
      <c r="K5" s="10" t="s">
        <v>44</v>
      </c>
      <c r="L5" s="69">
        <v>6</v>
      </c>
      <c r="M5" s="110">
        <v>42079.999305555553</v>
      </c>
      <c r="N5" s="81">
        <v>2</v>
      </c>
    </row>
    <row r="6" spans="1:14">
      <c r="A6" s="114">
        <v>2</v>
      </c>
      <c r="B6" s="104">
        <v>42073</v>
      </c>
      <c r="C6" s="10" t="s">
        <v>31</v>
      </c>
      <c r="D6" s="10" t="s">
        <v>46</v>
      </c>
      <c r="E6" s="69">
        <v>5</v>
      </c>
      <c r="F6" s="110">
        <v>42086.999305555553</v>
      </c>
      <c r="G6" s="81">
        <v>2</v>
      </c>
      <c r="H6" s="114">
        <v>2</v>
      </c>
      <c r="I6" s="104">
        <v>42080</v>
      </c>
      <c r="J6" s="10" t="s">
        <v>31</v>
      </c>
      <c r="K6" s="10" t="s">
        <v>46</v>
      </c>
      <c r="L6" s="69">
        <v>5</v>
      </c>
      <c r="M6" s="110">
        <v>42093.999305555553</v>
      </c>
      <c r="N6" s="81">
        <v>2</v>
      </c>
    </row>
    <row r="7" spans="1:14">
      <c r="A7" s="114"/>
      <c r="D7" s="111" t="s">
        <v>45</v>
      </c>
      <c r="E7" s="112">
        <v>5</v>
      </c>
      <c r="F7" s="110">
        <v>42086.999305555553</v>
      </c>
      <c r="G7" s="113">
        <v>2</v>
      </c>
      <c r="H7" s="114"/>
      <c r="K7" s="111" t="s">
        <v>45</v>
      </c>
      <c r="L7" s="112">
        <v>5</v>
      </c>
      <c r="M7" s="110">
        <v>42093.999305555553</v>
      </c>
      <c r="N7" s="113">
        <v>2</v>
      </c>
    </row>
    <row r="8" spans="1:14">
      <c r="A8" s="114"/>
      <c r="D8" s="111" t="s">
        <v>48</v>
      </c>
      <c r="E8" s="112">
        <v>5</v>
      </c>
      <c r="F8" s="110">
        <v>42086.999305555553</v>
      </c>
      <c r="G8" s="113">
        <v>2</v>
      </c>
      <c r="H8" s="114"/>
      <c r="K8" s="111" t="s">
        <v>48</v>
      </c>
      <c r="L8" s="112">
        <v>5</v>
      </c>
      <c r="M8" s="110">
        <v>42093.999305555553</v>
      </c>
      <c r="N8" s="113">
        <v>2</v>
      </c>
    </row>
    <row r="9" spans="1:14">
      <c r="A9" s="114"/>
      <c r="D9" s="111" t="s">
        <v>49</v>
      </c>
      <c r="E9" s="112">
        <v>5</v>
      </c>
      <c r="F9" s="110">
        <v>42086.999305555553</v>
      </c>
      <c r="G9" s="113">
        <v>2</v>
      </c>
      <c r="H9" s="114"/>
      <c r="K9" s="111" t="s">
        <v>49</v>
      </c>
      <c r="L9" s="112">
        <v>5</v>
      </c>
      <c r="M9" s="110">
        <v>42093.999305555553</v>
      </c>
      <c r="N9" s="113">
        <v>2</v>
      </c>
    </row>
    <row r="10" spans="1:14">
      <c r="A10" s="114">
        <v>3</v>
      </c>
      <c r="B10" s="104">
        <v>42087</v>
      </c>
      <c r="C10" s="10" t="s">
        <v>47</v>
      </c>
      <c r="D10" s="111" t="s">
        <v>51</v>
      </c>
      <c r="E10" s="69">
        <v>5</v>
      </c>
      <c r="F10" s="110">
        <v>42069.999305555553</v>
      </c>
      <c r="G10" s="81">
        <v>2</v>
      </c>
      <c r="H10" s="114">
        <v>3</v>
      </c>
      <c r="I10" s="104">
        <v>42094</v>
      </c>
      <c r="J10" s="10" t="s">
        <v>47</v>
      </c>
      <c r="K10" s="111" t="s">
        <v>51</v>
      </c>
      <c r="L10" s="69">
        <v>5</v>
      </c>
      <c r="M10" s="116" t="s">
        <v>53</v>
      </c>
      <c r="N10" s="81">
        <v>2</v>
      </c>
    </row>
    <row r="11" spans="1:14">
      <c r="A11" s="114"/>
      <c r="B11" s="104"/>
      <c r="C11" s="10"/>
      <c r="D11" s="111" t="s">
        <v>52</v>
      </c>
      <c r="E11" s="69">
        <v>10</v>
      </c>
      <c r="F11" s="110">
        <v>42069.999305555553</v>
      </c>
      <c r="G11" s="81">
        <v>2</v>
      </c>
      <c r="H11" s="114"/>
      <c r="I11" s="104"/>
      <c r="J11" s="10"/>
      <c r="K11" s="111" t="s">
        <v>52</v>
      </c>
      <c r="L11" s="69">
        <v>10</v>
      </c>
      <c r="M11" s="116" t="s">
        <v>53</v>
      </c>
      <c r="N11" s="81">
        <v>2</v>
      </c>
    </row>
    <row r="12" spans="1:14">
      <c r="A12" s="114">
        <v>4</v>
      </c>
      <c r="B12" s="104">
        <v>42101</v>
      </c>
      <c r="C12" s="10" t="s">
        <v>54</v>
      </c>
      <c r="D12" s="111" t="s">
        <v>55</v>
      </c>
      <c r="E12" s="69">
        <v>5</v>
      </c>
      <c r="F12" s="110">
        <v>42114.999305555553</v>
      </c>
      <c r="G12" s="81">
        <v>2</v>
      </c>
      <c r="H12" s="114">
        <v>4</v>
      </c>
      <c r="I12" s="104">
        <v>42108</v>
      </c>
      <c r="J12" s="10" t="s">
        <v>54</v>
      </c>
      <c r="K12" s="111" t="s">
        <v>55</v>
      </c>
      <c r="L12" s="69">
        <v>5</v>
      </c>
      <c r="M12" s="110">
        <v>42121.999305555553</v>
      </c>
      <c r="N12" s="81">
        <v>2</v>
      </c>
    </row>
    <row r="13" spans="1:14">
      <c r="A13" s="114"/>
      <c r="B13" s="104"/>
      <c r="C13" s="10"/>
      <c r="D13" s="111" t="s">
        <v>56</v>
      </c>
      <c r="E13" s="69">
        <v>10</v>
      </c>
      <c r="F13" s="110">
        <v>42114.999305555553</v>
      </c>
      <c r="G13" s="81">
        <v>2</v>
      </c>
      <c r="H13" s="114"/>
      <c r="I13" s="104"/>
      <c r="J13" s="10"/>
      <c r="K13" s="111" t="s">
        <v>56</v>
      </c>
      <c r="L13" s="69">
        <v>10</v>
      </c>
      <c r="M13" s="110">
        <v>42121.999305555553</v>
      </c>
      <c r="N13" s="81">
        <v>2</v>
      </c>
    </row>
    <row r="14" spans="1:14">
      <c r="A14" s="114">
        <v>5</v>
      </c>
      <c r="B14" s="104">
        <v>42115</v>
      </c>
      <c r="C14" s="10"/>
      <c r="D14" s="10"/>
      <c r="E14" s="69"/>
      <c r="F14" s="69"/>
      <c r="G14" s="81"/>
      <c r="H14" s="114">
        <v>5</v>
      </c>
      <c r="I14" s="104">
        <v>42122</v>
      </c>
      <c r="J14" s="10"/>
      <c r="K14" s="10"/>
      <c r="L14" s="69"/>
      <c r="M14" s="69"/>
      <c r="N14" s="81"/>
    </row>
    <row r="15" spans="1:14">
      <c r="A15" s="114">
        <v>6</v>
      </c>
      <c r="B15" s="104">
        <v>42129</v>
      </c>
      <c r="C15" s="10"/>
      <c r="D15" s="10"/>
      <c r="E15" s="69"/>
      <c r="F15" s="69"/>
      <c r="G15" s="81"/>
      <c r="H15" s="114">
        <v>6</v>
      </c>
      <c r="I15" s="104">
        <v>42136</v>
      </c>
      <c r="J15" s="10"/>
      <c r="K15" s="10"/>
      <c r="L15" s="69"/>
      <c r="M15" s="69"/>
      <c r="N15" s="81"/>
    </row>
    <row r="16" spans="1:14">
      <c r="A16" s="114">
        <v>7</v>
      </c>
      <c r="B16" s="104">
        <v>42143</v>
      </c>
      <c r="G16" s="82"/>
      <c r="H16" s="114">
        <v>7</v>
      </c>
      <c r="I16" s="115" t="s">
        <v>50</v>
      </c>
      <c r="N16" s="82"/>
    </row>
    <row r="17" spans="1:14">
      <c r="A17" s="96"/>
      <c r="B17" s="104"/>
      <c r="C17" s="10"/>
      <c r="D17" s="10"/>
      <c r="E17" s="10"/>
      <c r="F17" s="10"/>
      <c r="G17" s="82"/>
      <c r="H17" s="45"/>
      <c r="I17" s="104"/>
      <c r="J17" s="10"/>
      <c r="K17" s="10"/>
      <c r="L17" s="69"/>
      <c r="M17" s="69"/>
      <c r="N17" s="81"/>
    </row>
    <row r="18" spans="1:14">
      <c r="A18" s="97"/>
      <c r="B18" s="4"/>
      <c r="C18" s="5"/>
      <c r="D18" s="79"/>
      <c r="E18" s="33"/>
      <c r="F18" s="33"/>
      <c r="G18" s="83"/>
      <c r="H18" s="46"/>
      <c r="I18" s="4"/>
      <c r="J18" s="5"/>
      <c r="K18" s="79"/>
      <c r="L18" s="33"/>
      <c r="M18" s="33"/>
      <c r="N18" s="83"/>
    </row>
    <row r="19" spans="1:14">
      <c r="A19" s="98" t="s">
        <v>4</v>
      </c>
      <c r="B19" s="44"/>
      <c r="C19" s="18"/>
      <c r="D19" s="17"/>
      <c r="E19" s="87">
        <f>SUM(E3:E18)</f>
        <v>65</v>
      </c>
      <c r="F19" s="87"/>
      <c r="G19" s="84">
        <f>SUM(G3:G18)</f>
        <v>22</v>
      </c>
      <c r="H19" s="49" t="s">
        <v>4</v>
      </c>
      <c r="I19" s="17"/>
      <c r="J19" s="17"/>
      <c r="K19" s="17"/>
      <c r="L19" s="87">
        <f>SUM(L3:L18)</f>
        <v>65</v>
      </c>
      <c r="M19" s="89"/>
      <c r="N19" s="95">
        <f>SUM(N3:N18)</f>
        <v>22</v>
      </c>
    </row>
    <row r="20" spans="1:14">
      <c r="A20" s="99" t="s">
        <v>26</v>
      </c>
      <c r="B20" s="12">
        <v>7</v>
      </c>
      <c r="C20" s="13"/>
      <c r="D20" s="13"/>
      <c r="E20" s="13"/>
      <c r="F20" s="13"/>
      <c r="G20" s="85"/>
      <c r="H20" s="48" t="s">
        <v>6</v>
      </c>
      <c r="I20" s="11">
        <v>7</v>
      </c>
      <c r="J20" s="11"/>
      <c r="K20" s="13"/>
      <c r="L20" s="13"/>
      <c r="M20" s="13"/>
      <c r="N20" s="85"/>
    </row>
    <row r="21" spans="1:14" ht="15.75" thickBot="1">
      <c r="A21" s="105" t="s">
        <v>24</v>
      </c>
      <c r="B21" s="106">
        <f>E19+G19</f>
        <v>87</v>
      </c>
      <c r="C21" s="73"/>
      <c r="D21" s="73"/>
      <c r="E21" s="74"/>
      <c r="F21" s="74"/>
      <c r="G21" s="107"/>
      <c r="H21" s="108" t="s">
        <v>24</v>
      </c>
      <c r="I21" s="106">
        <f>L19+N19</f>
        <v>87</v>
      </c>
      <c r="J21" s="100"/>
      <c r="K21" s="73"/>
      <c r="L21" s="73"/>
      <c r="M21" s="73"/>
      <c r="N21" s="109"/>
    </row>
    <row r="22" spans="1:14" ht="15.75" thickBot="1">
      <c r="A22" s="73"/>
      <c r="B22" s="73"/>
      <c r="C22" s="73"/>
      <c r="D22" s="100"/>
      <c r="E22" s="73"/>
      <c r="F22" s="73"/>
      <c r="G22" s="100"/>
      <c r="H22" s="73"/>
      <c r="I22" s="100"/>
      <c r="J22" s="10"/>
    </row>
    <row r="23" spans="1:14" ht="18.75">
      <c r="A23" s="75" t="s">
        <v>20</v>
      </c>
      <c r="B23" s="76" t="s">
        <v>17</v>
      </c>
      <c r="C23" s="76" t="s">
        <v>18</v>
      </c>
      <c r="D23" s="76"/>
      <c r="E23" s="76"/>
      <c r="F23" s="76"/>
      <c r="G23" s="76"/>
      <c r="H23" s="76"/>
      <c r="I23" s="76"/>
      <c r="J23" s="10"/>
    </row>
    <row r="24" spans="1:14">
      <c r="A24" s="72" t="s">
        <v>11</v>
      </c>
      <c r="B24" s="16">
        <v>0</v>
      </c>
      <c r="C24" s="2" t="s">
        <v>32</v>
      </c>
      <c r="D24" t="s">
        <v>28</v>
      </c>
    </row>
    <row r="25" spans="1:14">
      <c r="A25" s="92" t="s">
        <v>29</v>
      </c>
      <c r="B25" s="16" t="str">
        <f>C24</f>
        <v>?</v>
      </c>
      <c r="C25" s="2" t="s">
        <v>32</v>
      </c>
      <c r="D25" t="s">
        <v>41</v>
      </c>
    </row>
    <row r="26" spans="1:14">
      <c r="A26" s="93" t="s">
        <v>30</v>
      </c>
      <c r="B26" s="90" t="str">
        <f>C25</f>
        <v>?</v>
      </c>
      <c r="C26" s="91" t="s">
        <v>32</v>
      </c>
      <c r="D26" s="10" t="s">
        <v>38</v>
      </c>
      <c r="E26" s="10"/>
      <c r="F26" s="10"/>
      <c r="G26" s="10"/>
      <c r="H26" s="10"/>
      <c r="I26" s="10"/>
    </row>
    <row r="27" spans="1:14" ht="15.75" thickBot="1">
      <c r="A27" s="77" t="s">
        <v>40</v>
      </c>
      <c r="B27" s="78" t="str">
        <f>C26</f>
        <v>?</v>
      </c>
      <c r="C27" s="78" t="s">
        <v>19</v>
      </c>
      <c r="D27" s="73" t="s">
        <v>39</v>
      </c>
      <c r="E27" s="73"/>
      <c r="F27" s="73"/>
      <c r="G27" s="73"/>
      <c r="H27" s="73"/>
      <c r="I27" s="73"/>
      <c r="J27" s="10"/>
      <c r="K27" s="10"/>
      <c r="L27" s="10"/>
      <c r="M27" s="10"/>
      <c r="N27" s="10"/>
    </row>
  </sheetData>
  <mergeCells count="2">
    <mergeCell ref="H1:H2"/>
    <mergeCell ref="A1:A2"/>
  </mergeCells>
  <pageMargins left="0.7" right="0.7" top="0.78740157499999996" bottom="0.78740157499999996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A34" sqref="A34"/>
    </sheetView>
  </sheetViews>
  <sheetFormatPr defaultRowHeight="15"/>
  <cols>
    <col min="1" max="1" width="20.5703125" customWidth="1"/>
    <col min="2" max="2" width="12.140625" customWidth="1"/>
    <col min="3" max="3" width="25.28515625" customWidth="1"/>
    <col min="4" max="4" width="10.7109375" customWidth="1"/>
    <col min="5" max="5" width="11.5703125" customWidth="1"/>
    <col min="6" max="6" width="11.7109375" customWidth="1"/>
    <col min="7" max="7" width="17.140625" customWidth="1"/>
    <col min="8" max="8" width="12.42578125" customWidth="1"/>
    <col min="9" max="9" width="5.85546875" customWidth="1"/>
    <col min="10" max="11" width="25" customWidth="1"/>
    <col min="12" max="12" width="11.28515625" customWidth="1"/>
    <col min="13" max="13" width="11.42578125" customWidth="1"/>
    <col min="14" max="14" width="11" customWidth="1"/>
    <col min="15" max="15" width="14.28515625" customWidth="1"/>
    <col min="16" max="16" width="11.85546875" customWidth="1"/>
    <col min="17" max="17" width="16" customWidth="1"/>
    <col min="18" max="18" width="17.5703125" customWidth="1"/>
  </cols>
  <sheetData>
    <row r="1" spans="1:15" ht="29.25" customHeight="1">
      <c r="A1" s="121" t="str">
        <f>'Score-Based Grading'!A1:A2</f>
        <v>Workshop Number</v>
      </c>
      <c r="B1" s="42" t="str">
        <f>'Score-Based Grading'!B1</f>
        <v>Tuesdays [C.ODD]</v>
      </c>
      <c r="C1" s="25" t="str">
        <f>'Score-Based Grading'!C1</f>
        <v>Topic</v>
      </c>
      <c r="D1" s="7" t="e">
        <f>'Score-Based Grading'!#REF!</f>
        <v>#REF!</v>
      </c>
      <c r="E1" s="7" t="e">
        <f>'Score-Based Grading'!#REF!</f>
        <v>#REF!</v>
      </c>
      <c r="F1" s="7" t="e">
        <f>'Score-Based Grading'!#REF!</f>
        <v>#REF!</v>
      </c>
      <c r="G1" s="7" t="str">
        <f>'Score-Based Grading'!D1</f>
        <v>Assignment</v>
      </c>
      <c r="H1" s="50" t="str">
        <f>'Score-Based Grading'!E1</f>
        <v>Scoring</v>
      </c>
      <c r="J1" s="122" t="e">
        <f>'Score-Based Grading'!#REF!</f>
        <v>#REF!</v>
      </c>
      <c r="K1" s="7" t="s">
        <v>1</v>
      </c>
      <c r="L1" s="24" t="s">
        <v>12</v>
      </c>
      <c r="M1" s="6"/>
      <c r="N1" s="6"/>
      <c r="O1" s="66"/>
    </row>
    <row r="2" spans="1:15" ht="33.75" customHeight="1" thickBot="1">
      <c r="A2" s="118"/>
      <c r="B2" s="43">
        <f>'Score-Based Grading'!B2</f>
        <v>0</v>
      </c>
      <c r="C2" s="8">
        <f>'Score-Based Grading'!C2</f>
        <v>0</v>
      </c>
      <c r="D2" s="8" t="e">
        <f>'Score-Based Grading'!#REF!</f>
        <v>#REF!</v>
      </c>
      <c r="E2" s="9" t="e">
        <f>'Score-Based Grading'!#REF!</f>
        <v>#REF!</v>
      </c>
      <c r="F2" s="31" t="e">
        <f>'Score-Based Grading'!#REF!</f>
        <v>#REF!</v>
      </c>
      <c r="G2" s="9">
        <f>'Score-Based Grading'!D2</f>
        <v>0</v>
      </c>
      <c r="H2" s="51">
        <f>'Score-Based Grading'!E2</f>
        <v>0</v>
      </c>
      <c r="J2" s="123"/>
      <c r="K2" s="9" t="s">
        <v>5</v>
      </c>
      <c r="L2" s="34" t="s">
        <v>15</v>
      </c>
      <c r="M2" s="35" t="s">
        <v>13</v>
      </c>
      <c r="N2" s="36" t="s">
        <v>14</v>
      </c>
      <c r="O2" s="67" t="s">
        <v>21</v>
      </c>
    </row>
    <row r="3" spans="1:15">
      <c r="A3" s="45">
        <v>1</v>
      </c>
      <c r="B3" s="1" t="e">
        <f>'Score-Based Grading'!#REF!</f>
        <v>#REF!</v>
      </c>
      <c r="C3" t="str">
        <f>'Score-Based Grading'!C3</f>
        <v>OpenGL 3.3 Tutorial 1</v>
      </c>
      <c r="D3" s="27" t="e">
        <f>'Score-Based Grading'!#REF!</f>
        <v>#REF!</v>
      </c>
      <c r="E3" s="1" t="e">
        <f>'Score-Based Grading'!#REF!</f>
        <v>#REF!</v>
      </c>
      <c r="F3" s="32" t="e">
        <f>'Score-Based Grading'!#REF!</f>
        <v>#REF!</v>
      </c>
      <c r="G3" t="str">
        <f>'Score-Based Grading'!D3</f>
        <v>Sierpinsky Triangle</v>
      </c>
      <c r="H3" s="52">
        <f>'Score-Based Grading'!E3</f>
        <v>4</v>
      </c>
      <c r="J3" s="63"/>
      <c r="L3" s="32"/>
      <c r="M3" s="32"/>
      <c r="N3" s="32"/>
      <c r="O3" s="52"/>
    </row>
    <row r="4" spans="1:15">
      <c r="A4" s="45">
        <f>A3+1</f>
        <v>2</v>
      </c>
      <c r="B4" s="1">
        <f>'Score-Based Grading'!B3</f>
        <v>42059</v>
      </c>
      <c r="C4">
        <f>'Score-Based Grading'!C4</f>
        <v>0</v>
      </c>
      <c r="D4" s="27" t="e">
        <f>'Score-Based Grading'!#REF!</f>
        <v>#REF!</v>
      </c>
      <c r="E4" s="1" t="e">
        <f>'Score-Based Grading'!#REF!</f>
        <v>#REF!</v>
      </c>
      <c r="F4" s="27" t="e">
        <f>'Score-Based Grading'!#REF!</f>
        <v>#REF!</v>
      </c>
      <c r="G4" t="str">
        <f>'Score-Based Grading'!D4</f>
        <v>Animated S. Triangle</v>
      </c>
      <c r="H4" s="52">
        <f>'Score-Based Grading'!E4</f>
        <v>5</v>
      </c>
      <c r="J4" s="63"/>
      <c r="L4" s="32"/>
      <c r="M4" s="32"/>
      <c r="N4" s="32"/>
      <c r="O4" s="52"/>
    </row>
    <row r="5" spans="1:15">
      <c r="A5" s="45">
        <f t="shared" ref="A5:A15" si="0">A4+1</f>
        <v>3</v>
      </c>
      <c r="B5" s="1">
        <f>'Score-Based Grading'!B4</f>
        <v>0</v>
      </c>
      <c r="C5">
        <f>'Score-Based Grading'!C5</f>
        <v>0</v>
      </c>
      <c r="D5" s="27" t="e">
        <f>'Score-Based Grading'!#REF!</f>
        <v>#REF!</v>
      </c>
      <c r="E5" s="1" t="e">
        <f>'Score-Based Grading'!#REF!</f>
        <v>#REF!</v>
      </c>
      <c r="F5" s="27" t="e">
        <f>'Score-Based Grading'!#REF!</f>
        <v>#REF!</v>
      </c>
      <c r="G5" t="str">
        <f>'Score-Based Grading'!D5</f>
        <v>Cube Madness</v>
      </c>
      <c r="H5" s="52">
        <f>'Score-Based Grading'!E5</f>
        <v>6</v>
      </c>
      <c r="J5" s="63"/>
      <c r="O5" s="45"/>
    </row>
    <row r="6" spans="1:15">
      <c r="A6" s="45"/>
      <c r="B6" s="19">
        <f>'Score-Based Grading'!B5</f>
        <v>0</v>
      </c>
      <c r="C6" t="e">
        <f>'Score-Based Grading'!#REF!</f>
        <v>#REF!</v>
      </c>
      <c r="D6" s="28" t="e">
        <f>'Score-Based Grading'!#REF!</f>
        <v>#REF!</v>
      </c>
      <c r="E6" s="1" t="e">
        <f>'Score-Based Grading'!#REF!</f>
        <v>#REF!</v>
      </c>
      <c r="F6" s="32" t="e">
        <f>'Score-Based Grading'!#REF!</f>
        <v>#REF!</v>
      </c>
      <c r="G6" t="str">
        <f>'Score-Based Grading'!D6</f>
        <v>Camera Rotation</v>
      </c>
      <c r="H6" s="52">
        <f>'Score-Based Grading'!E6</f>
        <v>5</v>
      </c>
      <c r="J6" s="64">
        <v>41351</v>
      </c>
      <c r="K6" t="s">
        <v>2</v>
      </c>
      <c r="L6" s="32">
        <f>$H$35/10</f>
        <v>6.5</v>
      </c>
      <c r="M6" s="32">
        <f>L6*3/4</f>
        <v>4.875</v>
      </c>
      <c r="N6" s="32">
        <f>L6*2/4</f>
        <v>3.25</v>
      </c>
      <c r="O6" s="52">
        <f>L6*1/4</f>
        <v>1.625</v>
      </c>
    </row>
    <row r="7" spans="1:15">
      <c r="A7" s="45">
        <v>4</v>
      </c>
      <c r="B7" s="1" t="e">
        <f>'Score-Based Grading'!#REF!</f>
        <v>#REF!</v>
      </c>
      <c r="C7" t="e">
        <f>'Score-Based Grading'!#REF!</f>
        <v>#REF!</v>
      </c>
      <c r="D7" s="28" t="e">
        <f>'Score-Based Grading'!#REF!</f>
        <v>#REF!</v>
      </c>
      <c r="E7" s="1" t="e">
        <f>'Score-Based Grading'!#REF!</f>
        <v>#REF!</v>
      </c>
      <c r="F7" s="32" t="e">
        <f>'Score-Based Grading'!#REF!</f>
        <v>#REF!</v>
      </c>
      <c r="G7" t="e">
        <f>'Score-Based Grading'!#REF!</f>
        <v>#REF!</v>
      </c>
      <c r="H7" s="52" t="e">
        <f>'Score-Based Grading'!#REF!</f>
        <v>#REF!</v>
      </c>
      <c r="J7" s="63"/>
      <c r="L7" s="32"/>
      <c r="M7" s="32"/>
      <c r="N7" s="32"/>
      <c r="O7" s="52"/>
    </row>
    <row r="8" spans="1:15">
      <c r="A8" s="45"/>
      <c r="B8" s="19">
        <f>'Score-Based Grading'!B6</f>
        <v>42073</v>
      </c>
      <c r="C8" t="e">
        <f>'Score-Based Grading'!#REF!</f>
        <v>#REF!</v>
      </c>
      <c r="D8" s="27" t="e">
        <f>'Score-Based Grading'!#REF!</f>
        <v>#REF!</v>
      </c>
      <c r="E8" s="1" t="e">
        <f>'Score-Based Grading'!#REF!</f>
        <v>#REF!</v>
      </c>
      <c r="F8" s="32" t="e">
        <f>'Score-Based Grading'!#REF!</f>
        <v>#REF!</v>
      </c>
      <c r="G8" t="e">
        <f>'Score-Based Grading'!#REF!</f>
        <v>#REF!</v>
      </c>
      <c r="H8" s="52" t="e">
        <f>'Score-Based Grading'!#REF!</f>
        <v>#REF!</v>
      </c>
      <c r="J8" s="63"/>
      <c r="O8" s="45"/>
    </row>
    <row r="9" spans="1:15">
      <c r="A9" s="59" t="s">
        <v>23</v>
      </c>
      <c r="B9" s="1">
        <f>'Score-Based Grading'!B10</f>
        <v>42087</v>
      </c>
      <c r="C9" t="str">
        <f>'Score-Based Grading'!C6</f>
        <v>OpenGL 3.3 Tutorial 2</v>
      </c>
      <c r="D9" s="27" t="e">
        <f>'Score-Based Grading'!#REF!</f>
        <v>#REF!</v>
      </c>
      <c r="E9" s="1" t="e">
        <f>'Score-Based Grading'!#REF!</f>
        <v>#REF!</v>
      </c>
      <c r="F9" s="32" t="e">
        <f>'Score-Based Grading'!#REF!</f>
        <v>#REF!</v>
      </c>
      <c r="G9" s="60" t="str">
        <f>'Score-Based Grading'!D10</f>
        <v>Textured Cube</v>
      </c>
      <c r="H9" s="52">
        <f>'Score-Based Grading'!E10</f>
        <v>5</v>
      </c>
      <c r="J9" s="64">
        <v>41383</v>
      </c>
      <c r="K9" t="s">
        <v>7</v>
      </c>
      <c r="L9" s="32">
        <f>$H$35/10</f>
        <v>6.5</v>
      </c>
      <c r="M9" s="32">
        <f>L9*3/4</f>
        <v>4.875</v>
      </c>
      <c r="N9" s="32">
        <f>L9*2/4</f>
        <v>3.25</v>
      </c>
      <c r="O9" s="52">
        <f>L9*1/4</f>
        <v>1.625</v>
      </c>
    </row>
    <row r="10" spans="1:15">
      <c r="A10" s="45">
        <v>7</v>
      </c>
      <c r="B10" s="1">
        <f>'Score-Based Grading'!B12</f>
        <v>42101</v>
      </c>
      <c r="C10" t="str">
        <f>'Score-Based Grading'!C12</f>
        <v>OpenGL 3.3 Tutorial 4</v>
      </c>
      <c r="D10" s="27" t="e">
        <f>'Score-Based Grading'!#REF!</f>
        <v>#REF!</v>
      </c>
      <c r="E10" s="1" t="e">
        <f>'Score-Based Grading'!#REF!</f>
        <v>#REF!</v>
      </c>
      <c r="F10" s="32" t="e">
        <f>'Score-Based Grading'!#REF!</f>
        <v>#REF!</v>
      </c>
      <c r="G10" t="str">
        <f>'Score-Based Grading'!D13</f>
        <v>Render To Texture</v>
      </c>
      <c r="H10" s="52">
        <f>'Score-Based Grading'!E14</f>
        <v>0</v>
      </c>
      <c r="J10" s="63"/>
      <c r="O10" s="45"/>
    </row>
    <row r="11" spans="1:15">
      <c r="A11" s="45">
        <f t="shared" si="0"/>
        <v>8</v>
      </c>
      <c r="B11" s="1">
        <f>'Score-Based Grading'!B13</f>
        <v>0</v>
      </c>
      <c r="C11" t="e">
        <f>'Score-Based Grading'!#REF!</f>
        <v>#REF!</v>
      </c>
      <c r="D11" s="27" t="e">
        <f>'Score-Based Grading'!#REF!</f>
        <v>#REF!</v>
      </c>
      <c r="E11" s="1" t="e">
        <f>'Score-Based Grading'!#REF!</f>
        <v>#REF!</v>
      </c>
      <c r="F11" s="32" t="e">
        <f>'Score-Based Grading'!#REF!</f>
        <v>#REF!</v>
      </c>
      <c r="G11" t="e">
        <f>'Score-Based Grading'!#REF!</f>
        <v>#REF!</v>
      </c>
      <c r="H11" s="52" t="e">
        <f>'Score-Based Grading'!#REF!</f>
        <v>#REF!</v>
      </c>
      <c r="J11" s="63"/>
      <c r="K11" t="s">
        <v>8</v>
      </c>
      <c r="L11" s="32">
        <f>2*$H$35/10</f>
        <v>13</v>
      </c>
      <c r="M11" s="32">
        <f>L11*3/4</f>
        <v>9.75</v>
      </c>
      <c r="N11" s="32">
        <f>L11*2/4</f>
        <v>6.5</v>
      </c>
      <c r="O11" s="52">
        <f>L11*1/4</f>
        <v>3.25</v>
      </c>
    </row>
    <row r="12" spans="1:15">
      <c r="A12" s="45">
        <f t="shared" si="0"/>
        <v>9</v>
      </c>
      <c r="B12" s="1">
        <f>'Score-Based Grading'!B14</f>
        <v>42115</v>
      </c>
      <c r="C12">
        <f>'Score-Based Grading'!C15</f>
        <v>0</v>
      </c>
      <c r="D12" s="27" t="e">
        <f>'Score-Based Grading'!#REF!</f>
        <v>#REF!</v>
      </c>
      <c r="E12" s="1" t="e">
        <f>'Score-Based Grading'!#REF!</f>
        <v>#REF!</v>
      </c>
      <c r="F12" s="32" t="e">
        <f>'Score-Based Grading'!#REF!</f>
        <v>#REF!</v>
      </c>
      <c r="G12">
        <f>'Score-Based Grading'!D15</f>
        <v>0</v>
      </c>
      <c r="H12" s="52">
        <f>'Score-Based Grading'!E15</f>
        <v>0</v>
      </c>
      <c r="J12" s="63"/>
      <c r="O12" s="45"/>
    </row>
    <row r="13" spans="1:15">
      <c r="A13" s="45">
        <f t="shared" si="0"/>
        <v>10</v>
      </c>
      <c r="B13" s="1">
        <f>'Score-Based Grading'!B15</f>
        <v>42129</v>
      </c>
      <c r="C13" t="e">
        <f>'Score-Based Grading'!#REF!</f>
        <v>#REF!</v>
      </c>
      <c r="D13" s="27" t="e">
        <f>'Score-Based Grading'!#REF!</f>
        <v>#REF!</v>
      </c>
      <c r="E13" s="1" t="e">
        <f>'Score-Based Grading'!#REF!</f>
        <v>#REF!</v>
      </c>
      <c r="F13" s="32" t="e">
        <f>'Score-Based Grading'!#REF!</f>
        <v>#REF!</v>
      </c>
      <c r="G13">
        <f>'Score-Based Grading'!D18</f>
        <v>0</v>
      </c>
      <c r="H13" s="52">
        <f>'Score-Based Grading'!E18</f>
        <v>0</v>
      </c>
      <c r="J13" s="63"/>
      <c r="K13" s="10" t="s">
        <v>3</v>
      </c>
      <c r="L13" s="32">
        <f>2*$H$35/10</f>
        <v>13</v>
      </c>
      <c r="M13" s="32">
        <f>L13*3/4</f>
        <v>9.75</v>
      </c>
      <c r="N13" s="32">
        <f>L13*2/4</f>
        <v>6.5</v>
      </c>
      <c r="O13" s="52">
        <f>L13*1/4</f>
        <v>3.25</v>
      </c>
    </row>
    <row r="14" spans="1:15">
      <c r="A14" s="45">
        <f t="shared" si="0"/>
        <v>11</v>
      </c>
      <c r="B14" s="1" t="e">
        <f>'Score-Based Grading'!#REF!</f>
        <v>#REF!</v>
      </c>
      <c r="C14" s="10">
        <f>'Score-Based Grading'!C18</f>
        <v>0</v>
      </c>
      <c r="D14" s="27" t="e">
        <f>'Score-Based Grading'!#REF!</f>
        <v>#REF!</v>
      </c>
      <c r="E14" s="1" t="e">
        <f>'Score-Based Grading'!#REF!</f>
        <v>#REF!</v>
      </c>
      <c r="F14" s="32" t="e">
        <f>'Score-Based Grading'!#REF!</f>
        <v>#REF!</v>
      </c>
      <c r="G14" t="e">
        <f>'Score-Based Grading'!#REF!</f>
        <v>#REF!</v>
      </c>
      <c r="H14" s="52" t="e">
        <f>'Score-Based Grading'!#REF!</f>
        <v>#REF!</v>
      </c>
      <c r="J14" s="64">
        <v>41410</v>
      </c>
      <c r="K14" s="15" t="s">
        <v>9</v>
      </c>
      <c r="L14" s="37" t="s">
        <v>10</v>
      </c>
      <c r="M14" s="32"/>
      <c r="N14" s="32"/>
      <c r="O14" s="52"/>
    </row>
    <row r="15" spans="1:15">
      <c r="A15" s="46">
        <f t="shared" si="0"/>
        <v>12</v>
      </c>
      <c r="B15" s="4" t="e">
        <f>'Score-Based Grading'!#REF!</f>
        <v>#REF!</v>
      </c>
      <c r="C15" s="5" t="e">
        <f>'Score-Based Grading'!#REF!</f>
        <v>#REF!</v>
      </c>
      <c r="D15" s="29" t="e">
        <f>'Score-Based Grading'!#REF!</f>
        <v>#REF!</v>
      </c>
      <c r="E15" s="4" t="e">
        <f>'Score-Based Grading'!#REF!</f>
        <v>#REF!</v>
      </c>
      <c r="F15" s="33" t="e">
        <f>'Score-Based Grading'!#REF!</f>
        <v>#REF!</v>
      </c>
      <c r="G15" s="5" t="e">
        <f>'Score-Based Grading'!#REF!</f>
        <v>#REF!</v>
      </c>
      <c r="H15" s="53" t="e">
        <f>'Score-Based Grading'!#REF!</f>
        <v>#REF!</v>
      </c>
      <c r="J15" s="61"/>
      <c r="K15" s="5"/>
      <c r="L15" s="33"/>
      <c r="M15" s="33"/>
      <c r="N15" s="33"/>
      <c r="O15" s="53"/>
    </row>
    <row r="16" spans="1:15">
      <c r="A16" s="47" t="s">
        <v>4</v>
      </c>
      <c r="B16" s="44"/>
      <c r="C16" s="18"/>
      <c r="D16" s="30" t="e">
        <f>'Score-Based Grading'!#REF!</f>
        <v>#REF!</v>
      </c>
      <c r="E16" s="17"/>
      <c r="F16" s="30" t="e">
        <f>'Score-Based Grading'!#REF!</f>
        <v>#REF!</v>
      </c>
      <c r="G16" s="17"/>
      <c r="H16" s="54">
        <f>'Score-Based Grading'!E19</f>
        <v>65</v>
      </c>
      <c r="J16" s="65"/>
      <c r="K16" s="57"/>
      <c r="L16" s="58">
        <f>SUM(L3:L13)</f>
        <v>39</v>
      </c>
      <c r="M16" s="38"/>
      <c r="N16" s="38"/>
      <c r="O16" s="68"/>
    </row>
    <row r="17" spans="1:15">
      <c r="A17" s="48" t="s">
        <v>6</v>
      </c>
      <c r="B17" s="12">
        <f>'Score-Based Grading'!B20</f>
        <v>7</v>
      </c>
      <c r="C17" s="13"/>
      <c r="D17" s="13"/>
      <c r="E17" s="11"/>
      <c r="F17" s="13"/>
      <c r="G17" s="13"/>
      <c r="H17" s="55"/>
      <c r="J17" s="62"/>
      <c r="K17" s="62"/>
      <c r="L17" s="62"/>
      <c r="M17" s="62"/>
      <c r="N17" s="62"/>
      <c r="O17" s="62"/>
    </row>
    <row r="18" spans="1:15">
      <c r="A18" s="48" t="s">
        <v>24</v>
      </c>
      <c r="B18" s="56">
        <f>'Score-Based Grading'!B21</f>
        <v>87</v>
      </c>
      <c r="C18" s="5"/>
      <c r="D18" s="5"/>
      <c r="E18" s="3"/>
      <c r="F18" s="5"/>
      <c r="G18" s="5"/>
      <c r="H18" s="55"/>
      <c r="J18" s="10"/>
      <c r="K18" s="10"/>
      <c r="L18" s="10"/>
      <c r="M18" s="10"/>
      <c r="N18" s="10"/>
      <c r="O18" s="10"/>
    </row>
    <row r="20" spans="1:15" ht="18.75">
      <c r="A20" s="121" t="s">
        <v>22</v>
      </c>
      <c r="B20" s="42" t="str">
        <f>'Score-Based Grading'!I1</f>
        <v>Tuesdays [C.EVEN]</v>
      </c>
      <c r="C20" s="25" t="str">
        <f>'Score-Based Grading'!J1</f>
        <v>Topic</v>
      </c>
      <c r="D20" s="7" t="e">
        <f>'Score-Based Grading'!#REF!</f>
        <v>#REF!</v>
      </c>
      <c r="E20" s="7" t="e">
        <f>'Score-Based Grading'!#REF!</f>
        <v>#REF!</v>
      </c>
      <c r="F20" s="7" t="e">
        <f>'Score-Based Grading'!#REF!</f>
        <v>#REF!</v>
      </c>
      <c r="G20" s="7" t="str">
        <f>'Score-Based Grading'!K1</f>
        <v>Assignment</v>
      </c>
      <c r="H20" s="50" t="str">
        <f>'Score-Based Grading'!L1</f>
        <v>Scoring</v>
      </c>
    </row>
    <row r="21" spans="1:15" ht="15.75" thickBot="1">
      <c r="A21" s="118"/>
      <c r="B21" s="8">
        <f>'Score-Based Grading'!I2</f>
        <v>0</v>
      </c>
      <c r="C21" s="8">
        <f>'Score-Based Grading'!J2</f>
        <v>0</v>
      </c>
      <c r="D21" s="8" t="e">
        <f>'Score-Based Grading'!#REF!</f>
        <v>#REF!</v>
      </c>
      <c r="E21" s="9" t="e">
        <f>'Score-Based Grading'!#REF!</f>
        <v>#REF!</v>
      </c>
      <c r="F21" s="31" t="e">
        <f>'Score-Based Grading'!#REF!</f>
        <v>#REF!</v>
      </c>
      <c r="G21" s="9">
        <f>'Score-Based Grading'!K2</f>
        <v>0</v>
      </c>
      <c r="H21" s="51">
        <f>'Score-Based Grading'!L2</f>
        <v>0</v>
      </c>
    </row>
    <row r="22" spans="1:15">
      <c r="A22" s="45">
        <v>1</v>
      </c>
      <c r="B22" s="1">
        <f>'Score-Based Grading'!I3</f>
        <v>42066</v>
      </c>
      <c r="C22" t="str">
        <f>'Score-Based Grading'!J3</f>
        <v>OpenGL 3.3 Tutorial 1</v>
      </c>
      <c r="D22" s="27" t="e">
        <f>'Score-Based Grading'!#REF!</f>
        <v>#REF!</v>
      </c>
      <c r="E22" s="1" t="e">
        <f>'Score-Based Grading'!#REF!</f>
        <v>#REF!</v>
      </c>
      <c r="F22" s="32" t="e">
        <f>'Score-Based Grading'!#REF!</f>
        <v>#REF!</v>
      </c>
      <c r="G22" t="str">
        <f>'Score-Based Grading'!K3</f>
        <v>Sierpinsky Triangle</v>
      </c>
      <c r="H22" s="52">
        <f>'Score-Based Grading'!L3</f>
        <v>4</v>
      </c>
    </row>
    <row r="23" spans="1:15">
      <c r="A23" s="45">
        <f>A22+1</f>
        <v>2</v>
      </c>
      <c r="B23" s="1">
        <f>'Score-Based Grading'!I4</f>
        <v>0</v>
      </c>
      <c r="C23">
        <f>'Score-Based Grading'!J4</f>
        <v>0</v>
      </c>
      <c r="D23" s="27" t="e">
        <f>'Score-Based Grading'!#REF!</f>
        <v>#REF!</v>
      </c>
      <c r="E23" s="1" t="e">
        <f>'Score-Based Grading'!#REF!</f>
        <v>#REF!</v>
      </c>
      <c r="F23" s="27" t="e">
        <f>'Score-Based Grading'!#REF!</f>
        <v>#REF!</v>
      </c>
      <c r="G23" t="str">
        <f>'Score-Based Grading'!K4</f>
        <v>Animated S. Triangle</v>
      </c>
      <c r="H23" s="52">
        <f>'Score-Based Grading'!L4</f>
        <v>5</v>
      </c>
    </row>
    <row r="24" spans="1:15">
      <c r="A24" s="45">
        <f t="shared" ref="A24:A32" si="1">A23+1</f>
        <v>3</v>
      </c>
      <c r="B24" s="1">
        <f>'Score-Based Grading'!I5</f>
        <v>0</v>
      </c>
      <c r="C24">
        <f>'Score-Based Grading'!J5</f>
        <v>0</v>
      </c>
      <c r="D24" s="27" t="e">
        <f>'Score-Based Grading'!#REF!</f>
        <v>#REF!</v>
      </c>
      <c r="E24" s="1" t="e">
        <f>'Score-Based Grading'!#REF!</f>
        <v>#REF!</v>
      </c>
      <c r="F24" s="27" t="e">
        <f>'Score-Based Grading'!#REF!</f>
        <v>#REF!</v>
      </c>
      <c r="G24" t="str">
        <f>'Score-Based Grading'!K5</f>
        <v>Cube Madness</v>
      </c>
      <c r="H24" s="52">
        <f>'Score-Based Grading'!L5</f>
        <v>6</v>
      </c>
    </row>
    <row r="25" spans="1:15">
      <c r="A25" s="45">
        <v>4</v>
      </c>
      <c r="B25" s="1" t="e">
        <f>'Score-Based Grading'!#REF!</f>
        <v>#REF!</v>
      </c>
      <c r="C25" t="e">
        <f>'Score-Based Grading'!#REF!</f>
        <v>#REF!</v>
      </c>
      <c r="D25" s="28" t="e">
        <f>'Score-Based Grading'!#REF!</f>
        <v>#REF!</v>
      </c>
      <c r="E25" s="1" t="e">
        <f>'Score-Based Grading'!#REF!</f>
        <v>#REF!</v>
      </c>
      <c r="F25" s="32" t="e">
        <f>'Score-Based Grading'!#REF!</f>
        <v>#REF!</v>
      </c>
      <c r="G25" t="e">
        <f>'Score-Based Grading'!#REF!</f>
        <v>#REF!</v>
      </c>
      <c r="H25" s="52" t="e">
        <f>'Score-Based Grading'!#REF!</f>
        <v>#REF!</v>
      </c>
    </row>
    <row r="26" spans="1:15">
      <c r="A26" s="45">
        <v>5</v>
      </c>
      <c r="B26" s="1">
        <f>'Score-Based Grading'!I6</f>
        <v>42080</v>
      </c>
      <c r="C26" t="str">
        <f>'Score-Based Grading'!J6</f>
        <v>OpenGL 3.3 Tutorial 2</v>
      </c>
      <c r="D26" s="28" t="e">
        <f>'Score-Based Grading'!#REF!</f>
        <v>#REF!</v>
      </c>
      <c r="E26" s="1" t="e">
        <f>'Score-Based Grading'!#REF!</f>
        <v>#REF!</v>
      </c>
      <c r="F26" s="32" t="e">
        <f>'Score-Based Grading'!#REF!</f>
        <v>#REF!</v>
      </c>
      <c r="G26" t="str">
        <f>'Score-Based Grading'!K6</f>
        <v>Camera Rotation</v>
      </c>
      <c r="H26" s="52">
        <f>'Score-Based Grading'!L6</f>
        <v>5</v>
      </c>
    </row>
    <row r="27" spans="1:15">
      <c r="A27" s="45">
        <v>6</v>
      </c>
      <c r="B27" s="1">
        <f>'Score-Based Grading'!I10</f>
        <v>42094</v>
      </c>
      <c r="C27" t="str">
        <f>'Score-Based Grading'!J10</f>
        <v>OpenGL 3.3 Tutorial 3</v>
      </c>
      <c r="D27" s="27" t="e">
        <f>'Score-Based Grading'!#REF!</f>
        <v>#REF!</v>
      </c>
      <c r="E27" s="1" t="e">
        <f>'Score-Based Grading'!#REF!</f>
        <v>#REF!</v>
      </c>
      <c r="F27" s="32" t="e">
        <f>'Score-Based Grading'!#REF!</f>
        <v>#REF!</v>
      </c>
      <c r="G27" t="str">
        <f>'Score-Based Grading'!K10</f>
        <v>Textured Cube</v>
      </c>
      <c r="H27" s="52">
        <f>'Score-Based Grading'!L10</f>
        <v>5</v>
      </c>
    </row>
    <row r="28" spans="1:15">
      <c r="A28" s="45">
        <v>7</v>
      </c>
      <c r="B28" s="1">
        <f>'Score-Based Grading'!I12</f>
        <v>42108</v>
      </c>
      <c r="C28" t="str">
        <f>'Score-Based Grading'!J12</f>
        <v>OpenGL 3.3 Tutorial 4</v>
      </c>
      <c r="D28" s="27" t="e">
        <f>'Score-Based Grading'!#REF!</f>
        <v>#REF!</v>
      </c>
      <c r="E28" s="1" t="e">
        <f>'Score-Based Grading'!#REF!</f>
        <v>#REF!</v>
      </c>
      <c r="F28" s="32" t="e">
        <f>'Score-Based Grading'!#REF!</f>
        <v>#REF!</v>
      </c>
      <c r="G28" t="str">
        <f>'Score-Based Grading'!K12</f>
        <v>Normal Mapping</v>
      </c>
      <c r="H28" s="52">
        <f>'Score-Based Grading'!L12</f>
        <v>5</v>
      </c>
    </row>
    <row r="29" spans="1:15">
      <c r="A29" s="45">
        <f t="shared" si="1"/>
        <v>8</v>
      </c>
      <c r="B29" s="1">
        <f>'Score-Based Grading'!I13</f>
        <v>0</v>
      </c>
      <c r="C29">
        <f>'Score-Based Grading'!J13</f>
        <v>0</v>
      </c>
      <c r="D29" s="27" t="e">
        <f>'Score-Based Grading'!#REF!</f>
        <v>#REF!</v>
      </c>
      <c r="E29" s="1" t="e">
        <f>'Score-Based Grading'!#REF!</f>
        <v>#REF!</v>
      </c>
      <c r="F29" s="32" t="e">
        <f>'Score-Based Grading'!#REF!</f>
        <v>#REF!</v>
      </c>
      <c r="G29" t="str">
        <f>'Score-Based Grading'!K13</f>
        <v>Render To Texture</v>
      </c>
      <c r="H29" s="52">
        <f>'Score-Based Grading'!L13</f>
        <v>10</v>
      </c>
    </row>
    <row r="30" spans="1:15">
      <c r="A30" s="45">
        <f t="shared" si="1"/>
        <v>9</v>
      </c>
      <c r="B30" s="1">
        <f>'Score-Based Grading'!I14</f>
        <v>42122</v>
      </c>
      <c r="C30">
        <f>'Score-Based Grading'!J15</f>
        <v>0</v>
      </c>
      <c r="D30" s="27" t="e">
        <f>'Score-Based Grading'!#REF!</f>
        <v>#REF!</v>
      </c>
      <c r="E30" s="1" t="e">
        <f>'Score-Based Grading'!#REF!</f>
        <v>#REF!</v>
      </c>
      <c r="F30" s="32" t="e">
        <f>'Score-Based Grading'!#REF!</f>
        <v>#REF!</v>
      </c>
      <c r="G30">
        <f>'Score-Based Grading'!K14</f>
        <v>0</v>
      </c>
      <c r="H30" s="52">
        <f>'Score-Based Grading'!L14</f>
        <v>0</v>
      </c>
    </row>
    <row r="31" spans="1:15">
      <c r="A31" s="45">
        <f t="shared" si="1"/>
        <v>10</v>
      </c>
      <c r="B31" s="1">
        <f>'Score-Based Grading'!I15</f>
        <v>42136</v>
      </c>
      <c r="C31" t="e">
        <f>'Score-Based Grading'!#REF!</f>
        <v>#REF!</v>
      </c>
      <c r="D31" s="27" t="e">
        <f>'Score-Based Grading'!#REF!</f>
        <v>#REF!</v>
      </c>
      <c r="E31" s="1" t="e">
        <f>'Score-Based Grading'!#REF!</f>
        <v>#REF!</v>
      </c>
      <c r="F31" s="32" t="e">
        <f>'Score-Based Grading'!#REF!</f>
        <v>#REF!</v>
      </c>
      <c r="G31" t="e">
        <f>'Score-Based Grading'!#REF!</f>
        <v>#REF!</v>
      </c>
      <c r="H31" s="52" t="e">
        <f>'Score-Based Grading'!#REF!</f>
        <v>#REF!</v>
      </c>
    </row>
    <row r="32" spans="1:15">
      <c r="A32" s="45">
        <f t="shared" si="1"/>
        <v>11</v>
      </c>
      <c r="B32" s="1" t="e">
        <f>'Score-Based Grading'!#REF!</f>
        <v>#REF!</v>
      </c>
      <c r="C32">
        <f>'Score-Based Grading'!J18</f>
        <v>0</v>
      </c>
      <c r="D32" s="27" t="e">
        <f>'Score-Based Grading'!#REF!</f>
        <v>#REF!</v>
      </c>
      <c r="E32" s="1" t="e">
        <f>'Score-Based Grading'!#REF!</f>
        <v>#REF!</v>
      </c>
      <c r="F32" s="32" t="e">
        <f>'Score-Based Grading'!#REF!</f>
        <v>#REF!</v>
      </c>
      <c r="G32" t="e">
        <f>'Score-Based Grading'!#REF!</f>
        <v>#REF!</v>
      </c>
      <c r="H32" s="52" t="e">
        <f>'Score-Based Grading'!#REF!</f>
        <v>#REF!</v>
      </c>
    </row>
    <row r="33" spans="1:8">
      <c r="A33" s="45"/>
      <c r="B33" s="19">
        <f>'Score-Based Grading'!I18</f>
        <v>0</v>
      </c>
      <c r="C33" t="e">
        <f>'Score-Based Grading'!#REF!</f>
        <v>#REF!</v>
      </c>
      <c r="D33" s="27" t="e">
        <f>'Score-Based Grading'!#REF!</f>
        <v>#REF!</v>
      </c>
      <c r="E33" s="1" t="e">
        <f>'Score-Based Grading'!#REF!</f>
        <v>#REF!</v>
      </c>
      <c r="F33" s="32" t="e">
        <f>'Score-Based Grading'!#REF!</f>
        <v>#REF!</v>
      </c>
      <c r="G33">
        <f>'Score-Based Grading'!K18</f>
        <v>0</v>
      </c>
      <c r="H33" s="52">
        <f>'Score-Based Grading'!L18</f>
        <v>0</v>
      </c>
    </row>
    <row r="34" spans="1:8">
      <c r="A34" s="46">
        <v>12</v>
      </c>
      <c r="B34" s="4" t="e">
        <f>'Score-Based Grading'!#REF!</f>
        <v>#REF!</v>
      </c>
      <c r="C34" s="5" t="e">
        <f>'Score-Based Grading'!#REF!</f>
        <v>#REF!</v>
      </c>
      <c r="D34" s="29" t="e">
        <f>'Score-Based Grading'!#REF!</f>
        <v>#REF!</v>
      </c>
      <c r="E34" s="4" t="e">
        <f>'Score-Based Grading'!#REF!</f>
        <v>#REF!</v>
      </c>
      <c r="F34" s="33" t="e">
        <f>'Score-Based Grading'!#REF!</f>
        <v>#REF!</v>
      </c>
      <c r="G34" s="5" t="e">
        <f>'Score-Based Grading'!#REF!</f>
        <v>#REF!</v>
      </c>
      <c r="H34" s="53" t="e">
        <f>'Score-Based Grading'!#REF!</f>
        <v>#REF!</v>
      </c>
    </row>
    <row r="35" spans="1:8">
      <c r="A35" s="49" t="s">
        <v>4</v>
      </c>
      <c r="B35" s="17"/>
      <c r="C35" s="17"/>
      <c r="D35" s="30" t="e">
        <f>'Score-Based Grading'!#REF!</f>
        <v>#REF!</v>
      </c>
      <c r="E35" s="17"/>
      <c r="F35" s="30" t="e">
        <f>'Score-Based Grading'!#REF!</f>
        <v>#REF!</v>
      </c>
      <c r="G35" s="17"/>
      <c r="H35" s="54">
        <f>'Score-Based Grading'!L19</f>
        <v>65</v>
      </c>
    </row>
    <row r="36" spans="1:8">
      <c r="A36" s="48" t="s">
        <v>6</v>
      </c>
      <c r="B36" s="11">
        <f>'Score-Based Grading'!I20</f>
        <v>7</v>
      </c>
      <c r="C36" s="11"/>
      <c r="D36" s="13"/>
      <c r="E36" s="11"/>
      <c r="F36" s="13"/>
      <c r="G36" s="13"/>
      <c r="H36" s="55">
        <f>'Score-Based Grading'!L20</f>
        <v>0</v>
      </c>
    </row>
    <row r="37" spans="1:8">
      <c r="A37" s="48" t="s">
        <v>24</v>
      </c>
      <c r="B37" s="3">
        <f>'Score-Based Grading'!I21</f>
        <v>87</v>
      </c>
      <c r="C37" s="3"/>
      <c r="D37" s="5"/>
      <c r="E37" s="3"/>
      <c r="F37" s="5"/>
      <c r="G37" s="5"/>
      <c r="H37" s="46"/>
    </row>
  </sheetData>
  <mergeCells count="3">
    <mergeCell ref="A1:A2"/>
    <mergeCell ref="A20:A21"/>
    <mergeCell ref="J1:J2"/>
  </mergeCells>
  <pageMargins left="0.7" right="0.7" top="0.78740157499999996" bottom="0.78740157499999996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sqref="A1:H5"/>
    </sheetView>
  </sheetViews>
  <sheetFormatPr defaultRowHeight="15"/>
  <cols>
    <col min="1" max="1" width="20.85546875" customWidth="1"/>
    <col min="2" max="2" width="11.140625" customWidth="1"/>
    <col min="3" max="3" width="11" customWidth="1"/>
    <col min="4" max="4" width="24.7109375" customWidth="1"/>
    <col min="5" max="6" width="11.7109375" customWidth="1"/>
    <col min="7" max="7" width="14.140625" customWidth="1"/>
    <col min="8" max="8" width="20" customWidth="1"/>
  </cols>
  <sheetData>
    <row r="1" spans="1:8" ht="19.5" thickBot="1">
      <c r="A1" s="20" t="str">
        <f>IF(ISBLANK('Score-Based Grading'!A23),"",'Score-Based Grading'!A23)</f>
        <v>Grading</v>
      </c>
      <c r="B1" s="21" t="str">
        <f>IF(ISBLANK('Score-Based Grading'!B23),"",'Score-Based Grading'!B23)</f>
        <v>MIN (incl.)</v>
      </c>
      <c r="C1" s="21" t="str">
        <f>IF(ISBLANK('Score-Based Grading'!C23),"",'Score-Based Grading'!C23)</f>
        <v>MAX (excl.)</v>
      </c>
      <c r="D1" s="21" t="str">
        <f>IF(ISBLANK('Score-Based Grading'!D23),"",'Score-Based Grading'!D23)</f>
        <v/>
      </c>
      <c r="E1" s="21"/>
      <c r="F1" s="21"/>
      <c r="G1" s="21"/>
      <c r="H1" s="21"/>
    </row>
    <row r="2" spans="1:8">
      <c r="A2" s="2" t="str">
        <f>IF(ISBLANK('Score-Based Grading'!A24),"",'Score-Based Grading'!A24)</f>
        <v>FAILED</v>
      </c>
      <c r="B2" s="16">
        <f>IF(ISBLANK('Score-Based Grading'!B24),"",'Score-Based Grading'!B24)</f>
        <v>0</v>
      </c>
      <c r="C2" s="2" t="str">
        <f>IF(ISBLANK('Score-Based Grading'!C24),"",'Score-Based Grading'!C24)</f>
        <v>?</v>
      </c>
      <c r="D2" t="str">
        <f>IF(ISBLANK('Score-Based Grading'!D24),"",'Score-Based Grading'!D24)</f>
        <v>Just not enough … this equals to FAILING THE WHOLE COURSE.</v>
      </c>
    </row>
    <row r="3" spans="1:8">
      <c r="A3" s="2" t="e">
        <f>IF(ISBLANK('Score-Based Grading'!#REF!),"",'Score-Based Grading'!#REF!)</f>
        <v>#REF!</v>
      </c>
      <c r="B3" s="16" t="e">
        <f>IF(ISBLANK('Score-Based Grading'!#REF!),"",'Score-Based Grading'!#REF!)</f>
        <v>#REF!</v>
      </c>
      <c r="C3" s="2" t="e">
        <f>IF(ISBLANK('Score-Based Grading'!#REF!),"",'Score-Based Grading'!#REF!)</f>
        <v>#REF!</v>
      </c>
      <c r="D3" t="e">
        <f>IF(ISBLANK('Score-Based Grading'!#REF!),"",'Score-Based Grading'!#REF!)</f>
        <v>#REF!</v>
      </c>
    </row>
    <row r="4" spans="1:8">
      <c r="A4" s="2" t="str">
        <f>IF(ISBLANK('Score-Based Grading'!A25),"",'Score-Based Grading'!A25)</f>
        <v>Standard</v>
      </c>
      <c r="B4" s="16" t="str">
        <f>IF(ISBLANK('Score-Based Grading'!B25),"",'Score-Based Grading'!B25)</f>
        <v>?</v>
      </c>
      <c r="C4" s="2" t="str">
        <f>IF(ISBLANK('Score-Based Grading'!C25),"",'Score-Based Grading'!C25)</f>
        <v>?</v>
      </c>
      <c r="D4" t="str">
        <f>IF(ISBLANK('Score-Based Grading'!D25),"",'Score-Based Grading'!D25)</f>
        <v>You've passed, you can take final exam (no bonus points).</v>
      </c>
    </row>
    <row r="5" spans="1:8">
      <c r="A5" s="3" t="str">
        <f>IF(ISBLANK('Score-Based Grading'!A26),"",'Score-Based Grading'!A26)</f>
        <v>Bonus points</v>
      </c>
      <c r="B5" s="23" t="str">
        <f>IF(ISBLANK('Score-Based Grading'!B26),"",'Score-Based Grading'!B26)</f>
        <v>?</v>
      </c>
      <c r="C5" s="23" t="str">
        <f>IF(ISBLANK('Score-Based Grading'!C26),"",'Score-Based Grading'!C26)</f>
        <v>?</v>
      </c>
      <c r="D5" s="5" t="str">
        <f>IF(ISBLANK('Score-Based Grading'!D26),"",'Score-Based Grading'!D26)</f>
        <v>You did great! You receive bonus points for the exam (10%).</v>
      </c>
      <c r="E5" s="5"/>
      <c r="F5" s="5"/>
      <c r="G5" s="5"/>
      <c r="H5" s="5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D17" sqref="D17"/>
    </sheetView>
  </sheetViews>
  <sheetFormatPr defaultRowHeight="15"/>
  <cols>
    <col min="1" max="1" width="20.85546875" customWidth="1"/>
    <col min="2" max="2" width="9.5703125" customWidth="1"/>
    <col min="3" max="3" width="11" customWidth="1"/>
    <col min="4" max="4" width="11.5703125" customWidth="1"/>
    <col min="5" max="5" width="11.7109375" customWidth="1"/>
    <col min="6" max="6" width="7.42578125" customWidth="1"/>
    <col min="7" max="7" width="14.140625" customWidth="1"/>
    <col min="8" max="8" width="11.7109375" customWidth="1"/>
    <col min="9" max="9" width="14.140625" customWidth="1"/>
    <col min="10" max="10" width="25" customWidth="1"/>
    <col min="11" max="11" width="13.85546875" customWidth="1"/>
    <col min="12" max="12" width="11.28515625" customWidth="1"/>
    <col min="13" max="13" width="9.7109375" customWidth="1"/>
  </cols>
  <sheetData>
    <row r="1" spans="1:13" ht="19.5" thickBot="1">
      <c r="A1" s="20" t="e">
        <f>IF(ISBLANK('Score-Based Grading'!#REF!),"",'Score-Based Grading'!#REF!)</f>
        <v>#REF!</v>
      </c>
      <c r="B1" s="26" t="e">
        <f>IF(ISBLANK('Score-Based Grading'!#REF!),"",'Score-Based Grading'!#REF!)</f>
        <v>#REF!</v>
      </c>
      <c r="C1" s="26" t="e">
        <f>IF(ISBLANK('Score-Based Grading'!#REF!),"",'Score-Based Grading'!#REF!)</f>
        <v>#REF!</v>
      </c>
      <c r="D1" s="26" t="e">
        <f>IF(ISBLANK('Score-Based Grading'!#REF!),"",'Score-Based Grading'!#REF!)</f>
        <v>#REF!</v>
      </c>
      <c r="E1" s="26" t="e">
        <f>IF(ISBLANK('Score-Based Grading'!#REF!),"",'Score-Based Grading'!#REF!)</f>
        <v>#REF!</v>
      </c>
      <c r="F1" s="26" t="e">
        <f>IF(ISBLANK('Score-Based Grading'!#REF!),"",'Score-Based Grading'!#REF!)</f>
        <v>#REF!</v>
      </c>
      <c r="G1" s="26" t="e">
        <f>IF(ISBLANK('Score-Based Grading'!#REF!),"",'Score-Based Grading'!#REF!)</f>
        <v>#REF!</v>
      </c>
      <c r="H1" s="26" t="e">
        <f>IF(ISBLANK('Score-Based Grading'!#REF!),"",'Score-Based Grading'!#REF!)</f>
        <v>#REF!</v>
      </c>
      <c r="I1" s="26" t="e">
        <f>IF(ISBLANK('Score-Based Grading'!#REF!),"",'Score-Based Grading'!#REF!)</f>
        <v>#REF!</v>
      </c>
      <c r="J1" s="26" t="e">
        <f>IF(ISBLANK('Score-Based Grading'!#REF!),"",'Score-Based Grading'!#REF!)</f>
        <v>#REF!</v>
      </c>
      <c r="K1" s="26" t="e">
        <f>IF(ISBLANK('Score-Based Grading'!#REF!),"",'Score-Based Grading'!#REF!)</f>
        <v>#REF!</v>
      </c>
      <c r="L1" s="26" t="e">
        <f>IF(ISBLANK('Score-Based Grading'!#REF!),"",'Score-Based Grading'!#REF!)</f>
        <v>#REF!</v>
      </c>
      <c r="M1" s="26" t="e">
        <f>IF(ISBLANK('Score-Based Grading'!#REF!),"",'Score-Based Grading'!#REF!)</f>
        <v>#REF!</v>
      </c>
    </row>
    <row r="2" spans="1:13">
      <c r="A2" s="2" t="e">
        <f>IF(ISBLANK('Score-Based Grading'!#REF!),"",'Score-Based Grading'!#REF!)</f>
        <v>#REF!</v>
      </c>
      <c r="B2" s="39" t="e">
        <f>IF(ISBLANK('Score-Based Grading'!#REF!),"",'Score-Based Grading'!#REF!)</f>
        <v>#REF!</v>
      </c>
      <c r="C2" s="40" t="e">
        <f>IF(ISBLANK('Score-Based Grading'!#REF!),"",'Score-Based Grading'!#REF!)</f>
        <v>#REF!</v>
      </c>
      <c r="D2" s="40" t="e">
        <f>IF(ISBLANK('Score-Based Grading'!#REF!),"",'Score-Based Grading'!#REF!)</f>
        <v>#REF!</v>
      </c>
      <c r="E2" s="32" t="e">
        <f>IF(ISBLANK('Score-Based Grading'!#REF!),"",'Score-Based Grading'!#REF!)</f>
        <v>#REF!</v>
      </c>
      <c r="F2" s="16" t="e">
        <f>IF(ISBLANK('Score-Based Grading'!#REF!),"",'Score-Based Grading'!#REF!)</f>
        <v>#REF!</v>
      </c>
      <c r="G2" s="14" t="e">
        <f>IF(ISBLANK('Score-Based Grading'!#REF!),"",'Score-Based Grading'!#REF!)</f>
        <v>#REF!</v>
      </c>
      <c r="H2" s="2" t="e">
        <f>IF(ISBLANK('Score-Based Grading'!#REF!),"",'Score-Based Grading'!#REF!)</f>
        <v>#REF!</v>
      </c>
      <c r="I2" s="14" t="e">
        <f>IF(ISBLANK('Score-Based Grading'!#REF!),"",'Score-Based Grading'!#REF!)</f>
        <v>#REF!</v>
      </c>
      <c r="J2" t="e">
        <f>IF(ISBLANK('Score-Based Grading'!#REF!),"",'Score-Based Grading'!#REF!)</f>
        <v>#REF!</v>
      </c>
      <c r="K2" s="40" t="e">
        <f>IF(ISBLANK('Score-Based Grading'!#REF!),"",'Score-Based Grading'!#REF!)</f>
        <v>#REF!</v>
      </c>
      <c r="L2" s="40" t="e">
        <f>IF(ISBLANK('Score-Based Grading'!#REF!),"",'Score-Based Grading'!#REF!)</f>
        <v>#REF!</v>
      </c>
      <c r="M2" t="e">
        <f>IF(ISBLANK('Score-Based Grading'!#REF!),"",'Score-Based Grading'!#REF!)</f>
        <v>#REF!</v>
      </c>
    </row>
    <row r="3" spans="1:13">
      <c r="A3" s="2" t="e">
        <f>IF(ISBLANK('Score-Based Grading'!#REF!),"",'Score-Based Grading'!#REF!)</f>
        <v>#REF!</v>
      </c>
      <c r="B3" s="39" t="e">
        <f>IF(ISBLANK('Score-Based Grading'!#REF!),"",'Score-Based Grading'!#REF!)</f>
        <v>#REF!</v>
      </c>
      <c r="C3" s="40" t="e">
        <f>IF(ISBLANK('Score-Based Grading'!#REF!),"",'Score-Based Grading'!#REF!)</f>
        <v>#REF!</v>
      </c>
      <c r="D3" s="40" t="e">
        <f>IF(ISBLANK('Score-Based Grading'!#REF!),"",'Score-Based Grading'!#REF!)</f>
        <v>#REF!</v>
      </c>
      <c r="E3" s="32" t="e">
        <f>IF(ISBLANK('Score-Based Grading'!#REF!),"",'Score-Based Grading'!#REF!)</f>
        <v>#REF!</v>
      </c>
      <c r="F3" s="16" t="e">
        <f>IF(ISBLANK('Score-Based Grading'!#REF!),"",'Score-Based Grading'!#REF!)</f>
        <v>#REF!</v>
      </c>
      <c r="G3" s="14" t="e">
        <f>IF(ISBLANK('Score-Based Grading'!#REF!),"",'Score-Based Grading'!#REF!)</f>
        <v>#REF!</v>
      </c>
      <c r="H3" s="2" t="e">
        <f>IF(ISBLANK('Score-Based Grading'!#REF!),"",'Score-Based Grading'!#REF!)</f>
        <v>#REF!</v>
      </c>
      <c r="I3" s="14" t="e">
        <f>IF(ISBLANK('Score-Based Grading'!#REF!),"",'Score-Based Grading'!#REF!)</f>
        <v>#REF!</v>
      </c>
      <c r="J3" t="e">
        <f>IF(ISBLANK('Score-Based Grading'!#REF!),"",'Score-Based Grading'!#REF!)</f>
        <v>#REF!</v>
      </c>
      <c r="K3" s="40" t="e">
        <f>IF(ISBLANK('Score-Based Grading'!#REF!),"",'Score-Based Grading'!#REF!)</f>
        <v>#REF!</v>
      </c>
      <c r="L3" s="40" t="e">
        <f>IF(ISBLANK('Score-Based Grading'!#REF!),"",'Score-Based Grading'!#REF!)</f>
        <v>#REF!</v>
      </c>
      <c r="M3" t="e">
        <f>IF(ISBLANK('Score-Based Grading'!#REF!),"",'Score-Based Grading'!#REF!)</f>
        <v>#REF!</v>
      </c>
    </row>
    <row r="4" spans="1:13">
      <c r="A4" s="2" t="e">
        <f>IF(ISBLANK('Score-Based Grading'!#REF!),"",'Score-Based Grading'!#REF!)</f>
        <v>#REF!</v>
      </c>
      <c r="B4" s="39" t="e">
        <f>IF(ISBLANK('Score-Based Grading'!#REF!),"",'Score-Based Grading'!#REF!)</f>
        <v>#REF!</v>
      </c>
      <c r="C4" s="40" t="e">
        <f>IF(ISBLANK('Score-Based Grading'!#REF!),"",'Score-Based Grading'!#REF!)</f>
        <v>#REF!</v>
      </c>
      <c r="D4" s="40" t="e">
        <f>IF(ISBLANK('Score-Based Grading'!#REF!),"",'Score-Based Grading'!#REF!)</f>
        <v>#REF!</v>
      </c>
      <c r="E4" s="32" t="e">
        <f>IF(ISBLANK('Score-Based Grading'!#REF!),"",'Score-Based Grading'!#REF!)</f>
        <v>#REF!</v>
      </c>
      <c r="F4" s="16" t="e">
        <f>IF(ISBLANK('Score-Based Grading'!#REF!),"",'Score-Based Grading'!#REF!)</f>
        <v>#REF!</v>
      </c>
      <c r="G4" s="14" t="e">
        <f>IF(ISBLANK('Score-Based Grading'!#REF!),"",'Score-Based Grading'!#REF!)</f>
        <v>#REF!</v>
      </c>
      <c r="H4" s="2" t="e">
        <f>IF(ISBLANK('Score-Based Grading'!#REF!),"",'Score-Based Grading'!#REF!)</f>
        <v>#REF!</v>
      </c>
      <c r="I4" s="14" t="e">
        <f>IF(ISBLANK('Score-Based Grading'!#REF!),"",'Score-Based Grading'!#REF!)</f>
        <v>#REF!</v>
      </c>
      <c r="J4" t="e">
        <f>IF(ISBLANK('Score-Based Grading'!#REF!),"",'Score-Based Grading'!#REF!)</f>
        <v>#REF!</v>
      </c>
      <c r="K4" s="40" t="e">
        <f>IF(ISBLANK('Score-Based Grading'!#REF!),"",'Score-Based Grading'!#REF!)</f>
        <v>#REF!</v>
      </c>
      <c r="L4" s="40" t="e">
        <f>IF(ISBLANK('Score-Based Grading'!#REF!),"",'Score-Based Grading'!#REF!)</f>
        <v>#REF!</v>
      </c>
      <c r="M4" t="e">
        <f>IF(ISBLANK('Score-Based Grading'!#REF!),"",'Score-Based Grading'!#REF!)</f>
        <v>#REF!</v>
      </c>
    </row>
    <row r="5" spans="1:13">
      <c r="A5" s="2" t="e">
        <f>IF(ISBLANK('Score-Based Grading'!#REF!),"",'Score-Based Grading'!#REF!)</f>
        <v>#REF!</v>
      </c>
      <c r="B5" s="39" t="e">
        <f>IF(ISBLANK('Score-Based Grading'!#REF!),"",'Score-Based Grading'!#REF!)</f>
        <v>#REF!</v>
      </c>
      <c r="C5" s="40" t="e">
        <f>IF(ISBLANK('Score-Based Grading'!#REF!),"",'Score-Based Grading'!#REF!)</f>
        <v>#REF!</v>
      </c>
      <c r="D5" s="40" t="e">
        <f>IF(ISBLANK('Score-Based Grading'!#REF!),"",'Score-Based Grading'!#REF!)</f>
        <v>#REF!</v>
      </c>
      <c r="E5" s="32" t="e">
        <f>IF(ISBLANK('Score-Based Grading'!#REF!),"",'Score-Based Grading'!#REF!)</f>
        <v>#REF!</v>
      </c>
      <c r="F5" s="16" t="e">
        <f>IF(ISBLANK('Score-Based Grading'!#REF!),"",'Score-Based Grading'!#REF!)</f>
        <v>#REF!</v>
      </c>
      <c r="G5" s="14" t="e">
        <f>IF(ISBLANK('Score-Based Grading'!#REF!),"",'Score-Based Grading'!#REF!)</f>
        <v>#REF!</v>
      </c>
      <c r="H5" s="2" t="e">
        <f>IF(ISBLANK('Score-Based Grading'!#REF!),"",'Score-Based Grading'!#REF!)</f>
        <v>#REF!</v>
      </c>
      <c r="I5" s="14" t="e">
        <f>IF(ISBLANK('Score-Based Grading'!#REF!),"",'Score-Based Grading'!#REF!)</f>
        <v>#REF!</v>
      </c>
      <c r="J5" t="e">
        <f>IF(ISBLANK('Score-Based Grading'!#REF!),"",'Score-Based Grading'!#REF!)</f>
        <v>#REF!</v>
      </c>
      <c r="K5" s="40" t="e">
        <f>IF(ISBLANK('Score-Based Grading'!#REF!),"",'Score-Based Grading'!#REF!)</f>
        <v>#REF!</v>
      </c>
      <c r="L5" s="40" t="e">
        <f>IF(ISBLANK('Score-Based Grading'!#REF!),"",'Score-Based Grading'!#REF!)</f>
        <v>#REF!</v>
      </c>
      <c r="M5" t="e">
        <f>IF(ISBLANK('Score-Based Grading'!#REF!),"",'Score-Based Grading'!#REF!)</f>
        <v>#REF!</v>
      </c>
    </row>
    <row r="6" spans="1:13">
      <c r="A6" s="2" t="e">
        <f>IF(ISBLANK('Score-Based Grading'!#REF!),"",'Score-Based Grading'!#REF!)</f>
        <v>#REF!</v>
      </c>
      <c r="B6" s="40" t="e">
        <f>IF(ISBLANK('Score-Based Grading'!#REF!),"",'Score-Based Grading'!#REF!)</f>
        <v>#REF!</v>
      </c>
      <c r="C6" s="40" t="e">
        <f>IF(ISBLANK('Score-Based Grading'!#REF!),"",'Score-Based Grading'!#REF!)</f>
        <v>#REF!</v>
      </c>
      <c r="D6" s="40" t="e">
        <f>IF(ISBLANK('Score-Based Grading'!#REF!),"",'Score-Based Grading'!#REF!)</f>
        <v>#REF!</v>
      </c>
      <c r="E6" s="32" t="e">
        <f>IF(ISBLANK('Score-Based Grading'!#REF!),"",'Score-Based Grading'!#REF!)</f>
        <v>#REF!</v>
      </c>
      <c r="F6" s="16" t="e">
        <f>IF(ISBLANK('Score-Based Grading'!#REF!),"",'Score-Based Grading'!#REF!)</f>
        <v>#REF!</v>
      </c>
      <c r="G6" s="14" t="e">
        <f>IF(ISBLANK('Score-Based Grading'!#REF!),"",'Score-Based Grading'!#REF!)</f>
        <v>#REF!</v>
      </c>
      <c r="H6" s="2" t="e">
        <f>IF(ISBLANK('Score-Based Grading'!#REF!),"",'Score-Based Grading'!#REF!)</f>
        <v>#REF!</v>
      </c>
      <c r="I6" s="14" t="e">
        <f>IF(ISBLANK('Score-Based Grading'!#REF!),"",'Score-Based Grading'!#REF!)</f>
        <v>#REF!</v>
      </c>
      <c r="J6" t="e">
        <f>IF(ISBLANK('Score-Based Grading'!#REF!),"",'Score-Based Grading'!#REF!)</f>
        <v>#REF!</v>
      </c>
      <c r="K6" s="40" t="e">
        <f>IF(ISBLANK('Score-Based Grading'!#REF!),"",'Score-Based Grading'!#REF!)</f>
        <v>#REF!</v>
      </c>
      <c r="L6" s="40" t="e">
        <f>IF(ISBLANK('Score-Based Grading'!#REF!),"",'Score-Based Grading'!#REF!)</f>
        <v>#REF!</v>
      </c>
      <c r="M6" t="e">
        <f>IF(ISBLANK('Score-Based Grading'!#REF!),"",'Score-Based Grading'!#REF!)</f>
        <v>#REF!</v>
      </c>
    </row>
    <row r="7" spans="1:13">
      <c r="A7" s="2" t="e">
        <f>IF(ISBLANK('Score-Based Grading'!#REF!),"",'Score-Based Grading'!#REF!)</f>
        <v>#REF!</v>
      </c>
      <c r="B7" s="39" t="e">
        <f>IF(ISBLANK('Score-Based Grading'!#REF!),"",'Score-Based Grading'!#REF!)</f>
        <v>#REF!</v>
      </c>
      <c r="C7" s="40" t="e">
        <f>IF(ISBLANK('Score-Based Grading'!#REF!),"",'Score-Based Grading'!#REF!)</f>
        <v>#REF!</v>
      </c>
      <c r="D7" s="40" t="e">
        <f>IF(ISBLANK('Score-Based Grading'!#REF!),"",'Score-Based Grading'!#REF!)</f>
        <v>#REF!</v>
      </c>
      <c r="E7" s="32" t="e">
        <f>IF(ISBLANK('Score-Based Grading'!#REF!),"",'Score-Based Grading'!#REF!)</f>
        <v>#REF!</v>
      </c>
      <c r="F7" s="16" t="e">
        <f>IF(ISBLANK('Score-Based Grading'!#REF!),"",'Score-Based Grading'!#REF!)</f>
        <v>#REF!</v>
      </c>
      <c r="G7" s="14" t="e">
        <f>IF(ISBLANK('Score-Based Grading'!#REF!),"",'Score-Based Grading'!#REF!)</f>
        <v>#REF!</v>
      </c>
      <c r="H7" s="2" t="e">
        <f>IF(ISBLANK('Score-Based Grading'!#REF!),"",'Score-Based Grading'!#REF!)</f>
        <v>#REF!</v>
      </c>
      <c r="I7" s="14" t="e">
        <f>IF(ISBLANK('Score-Based Grading'!#REF!),"",'Score-Based Grading'!#REF!)</f>
        <v>#REF!</v>
      </c>
      <c r="J7" t="e">
        <f>IF(ISBLANK('Score-Based Grading'!#REF!),"",'Score-Based Grading'!#REF!)</f>
        <v>#REF!</v>
      </c>
      <c r="K7" s="40" t="e">
        <f>IF(ISBLANK('Score-Based Grading'!#REF!),"",'Score-Based Grading'!#REF!)</f>
        <v>#REF!</v>
      </c>
      <c r="L7" s="40" t="e">
        <f>IF(ISBLANK('Score-Based Grading'!#REF!),"",'Score-Based Grading'!#REF!)</f>
        <v>#REF!</v>
      </c>
      <c r="M7" t="e">
        <f>IF(ISBLANK('Score-Based Grading'!#REF!),"",'Score-Based Grading'!#REF!)</f>
        <v>#REF!</v>
      </c>
    </row>
    <row r="8" spans="1:13">
      <c r="A8" s="3" t="e">
        <f>IF(ISBLANK('Score-Based Grading'!#REF!),"",'Score-Based Grading'!#REF!)</f>
        <v>#REF!</v>
      </c>
      <c r="B8" s="41" t="e">
        <f>IF(ISBLANK('Score-Based Grading'!#REF!),"",'Score-Based Grading'!#REF!)</f>
        <v>#REF!</v>
      </c>
      <c r="C8" s="41" t="e">
        <f>IF(ISBLANK('Score-Based Grading'!#REF!),"",'Score-Based Grading'!#REF!)</f>
        <v>#REF!</v>
      </c>
      <c r="D8" s="41" t="e">
        <f>IF(ISBLANK('Score-Based Grading'!#REF!),"",'Score-Based Grading'!#REF!)</f>
        <v>#REF!</v>
      </c>
      <c r="E8" s="33" t="e">
        <f>IF(ISBLANK('Score-Based Grading'!#REF!),"",'Score-Based Grading'!#REF!)</f>
        <v>#REF!</v>
      </c>
      <c r="F8" s="23" t="e">
        <f>IF(ISBLANK('Score-Based Grading'!#REF!),"",'Score-Based Grading'!#REF!)</f>
        <v>#REF!</v>
      </c>
      <c r="G8" s="22" t="e">
        <f>IF(ISBLANK('Score-Based Grading'!#REF!),"",'Score-Based Grading'!#REF!)</f>
        <v>#REF!</v>
      </c>
      <c r="H8" s="3" t="e">
        <f>IF(ISBLANK('Score-Based Grading'!#REF!),"",'Score-Based Grading'!#REF!)</f>
        <v>#REF!</v>
      </c>
      <c r="I8" s="22" t="e">
        <f>IF(ISBLANK('Score-Based Grading'!#REF!),"",'Score-Based Grading'!#REF!)</f>
        <v>#REF!</v>
      </c>
      <c r="J8" s="5" t="e">
        <f>IF(ISBLANK('Score-Based Grading'!#REF!),"",'Score-Based Grading'!#REF!)</f>
        <v>#REF!</v>
      </c>
      <c r="K8" s="41" t="e">
        <f>IF(ISBLANK('Score-Based Grading'!#REF!),"",'Score-Based Grading'!#REF!)</f>
        <v>#REF!</v>
      </c>
      <c r="L8" s="41" t="e">
        <f>IF(ISBLANK('Score-Based Grading'!#REF!),"",'Score-Based Grading'!#REF!)</f>
        <v>#REF!</v>
      </c>
      <c r="M8" s="5" t="e">
        <f>IF(ISBLANK('Score-Based Grading'!#REF!),"",'Score-Based Grading'!#REF!)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Score-Based Grading</vt:lpstr>
      <vt:lpstr>Scoring</vt:lpstr>
      <vt:lpstr>Grading</vt:lpstr>
      <vt:lpstr>Student Strategy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Jimmy</cp:lastModifiedBy>
  <dcterms:created xsi:type="dcterms:W3CDTF">2013-02-24T08:56:14Z</dcterms:created>
  <dcterms:modified xsi:type="dcterms:W3CDTF">2015-04-06T16:19:27Z</dcterms:modified>
</cp:coreProperties>
</file>